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65" yWindow="615" windowWidth="18555" windowHeight="10035"/>
  </bookViews>
  <sheets>
    <sheet name="Reporte de Formatos" sheetId="1" r:id="rId1"/>
    <sheet name="Hidden_1" sheetId="2" state="hidden" r:id="rId2"/>
    <sheet name="Hidden_2" sheetId="3" state="hidden" r:id="rId3"/>
    <sheet name="Hidden_3" sheetId="4" state="hidden" r:id="rId4"/>
    <sheet name="Hidden_4" sheetId="5" state="hidden" r:id="rId5"/>
    <sheet name="Hidden_5" sheetId="6" state="hidden" r:id="rId6"/>
    <sheet name="Hidden_6" sheetId="7" state="hidden" r:id="rId7"/>
    <sheet name="Hidden_7" sheetId="8" state="hidden" r:id="rId8"/>
    <sheet name="Hidden_8" sheetId="9" r:id="rId9"/>
    <sheet name="Hidden_9" sheetId="10" state="hidden" r:id="rId10"/>
    <sheet name="Hidden_10" sheetId="11" state="hidden" r:id="rId11"/>
    <sheet name="Hidden_11" sheetId="12" state="hidden" r:id="rId12"/>
    <sheet name="Tabla_576174" sheetId="13" r:id="rId13"/>
    <sheet name="Hidden_1_Tabla_576174" sheetId="14" state="hidden" r:id="rId14"/>
    <sheet name="Tabla_576201" sheetId="15" r:id="rId15"/>
    <sheet name="Hidden_1_Tabla_576201" sheetId="16" state="hidden" r:id="rId16"/>
    <sheet name="Tabla_576202" sheetId="17" r:id="rId17"/>
    <sheet name="Hidden_1_Tabla_576202" sheetId="18" state="hidden" r:id="rId18"/>
    <sheet name="Tabla_576203" sheetId="19" r:id="rId19"/>
    <sheet name="Hidden_1_Tabla_576203" sheetId="20" state="hidden" r:id="rId20"/>
    <sheet name="Tabla_576171" sheetId="21" r:id="rId21"/>
    <sheet name="Tabla_576204" sheetId="22" r:id="rId22"/>
    <sheet name="Tabla_576205" sheetId="23" r:id="rId23"/>
  </sheets>
  <externalReferences>
    <externalReference r:id="rId24"/>
  </externalReferences>
  <definedNames>
    <definedName name="Hidden_1_Tabla_4985075">[1]Hidden_1_Tabla_498507!$A$1:$A$2</definedName>
    <definedName name="Hidden_1_Tabla_5761744">Hidden_1_Tabla_576174!$A$1:$A$2</definedName>
    <definedName name="Hidden_1_Tabla_5762014">Hidden_1_Tabla_576201!$A$1:$A$2</definedName>
    <definedName name="Hidden_1_Tabla_5762024">Hidden_1_Tabla_576202!$A$1:$A$2</definedName>
    <definedName name="Hidden_1_Tabla_5762034">Hidden_1_Tabla_576203!$A$1:$A$2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4">[1]Hidden_5!$A$1:$A$26</definedName>
    <definedName name="Hidden_525">Hidden_5!$A$1:$A$2</definedName>
    <definedName name="Hidden_628">[1]Hidden_6!$A$1:$A$41</definedName>
    <definedName name="Hidden_629">Hidden_6!$A$1:$A$26</definedName>
    <definedName name="Hidden_733">Hidden_7!$A$1:$A$41</definedName>
    <definedName name="Hidden_735">[1]Hidden_7!$A$1:$A$32</definedName>
    <definedName name="Hidden_840">Hidden_8!$A$1:$A$32</definedName>
    <definedName name="Hidden_968">Hidden_9!$A$1:$A$3</definedName>
  </definedNames>
  <calcPr calcId="144525"/>
</workbook>
</file>

<file path=xl/calcChain.xml><?xml version="1.0" encoding="utf-8"?>
<calcChain xmlns="http://schemas.openxmlformats.org/spreadsheetml/2006/main">
  <c r="BC54" i="1" l="1"/>
  <c r="BC53" i="1"/>
  <c r="BC52" i="1"/>
  <c r="BC51" i="1"/>
  <c r="BC50" i="1"/>
  <c r="BC49" i="1"/>
  <c r="BC48" i="1"/>
  <c r="BC45" i="1"/>
  <c r="BC44" i="1"/>
  <c r="BC43" i="1"/>
  <c r="BC40" i="1" l="1"/>
  <c r="BC38" i="1"/>
  <c r="BC37" i="1"/>
  <c r="BC36" i="1"/>
  <c r="BC35" i="1" l="1"/>
  <c r="BC34" i="1"/>
  <c r="BC33" i="1"/>
  <c r="BC32" i="1"/>
  <c r="BC31" i="1"/>
  <c r="BC30" i="1"/>
  <c r="BC26" i="1"/>
  <c r="BC25" i="1"/>
  <c r="BC23" i="1"/>
  <c r="BC21" i="1"/>
  <c r="BC19" i="1"/>
  <c r="BC14" i="1"/>
  <c r="BC15" i="1" l="1"/>
  <c r="BC13" i="1"/>
  <c r="BF10" i="1" l="1"/>
  <c r="BE10" i="1"/>
  <c r="BC9" i="1"/>
</calcChain>
</file>

<file path=xl/sharedStrings.xml><?xml version="1.0" encoding="utf-8"?>
<sst xmlns="http://schemas.openxmlformats.org/spreadsheetml/2006/main" count="3579" uniqueCount="1090">
  <si>
    <t>59347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</si>
  <si>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</si>
  <si>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</si>
  <si>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</si>
  <si>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</si>
  <si>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</si>
  <si>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</si>
  <si>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</si>
  <si>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</si>
  <si>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</si>
  <si>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</si>
  <si>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</si>
  <si>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</si>
  <si>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</si>
  <si>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</si>
  <si>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</si>
  <si>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576177</t>
  </si>
  <si>
    <t>576208</t>
  </si>
  <si>
    <t>576209</t>
  </si>
  <si>
    <t>576251</t>
  </si>
  <si>
    <t>576199</t>
  </si>
  <si>
    <t>576230</t>
  </si>
  <si>
    <t>576175</t>
  </si>
  <si>
    <t>576168</t>
  </si>
  <si>
    <t>576169</t>
  </si>
  <si>
    <t>576170</t>
  </si>
  <si>
    <t>576174</t>
  </si>
  <si>
    <t>576224</t>
  </si>
  <si>
    <t>576225</t>
  </si>
  <si>
    <t>576184</t>
  </si>
  <si>
    <t>576201</t>
  </si>
  <si>
    <t>576227</t>
  </si>
  <si>
    <t>576202</t>
  </si>
  <si>
    <t>576203</t>
  </si>
  <si>
    <t>576176</t>
  </si>
  <si>
    <t>576228</t>
  </si>
  <si>
    <t>576172</t>
  </si>
  <si>
    <t>576252</t>
  </si>
  <si>
    <t>576217</t>
  </si>
  <si>
    <t>576210</t>
  </si>
  <si>
    <t>576211</t>
  </si>
  <si>
    <t>576229</t>
  </si>
  <si>
    <t>576212</t>
  </si>
  <si>
    <t>576171</t>
  </si>
  <si>
    <t>576218</t>
  </si>
  <si>
    <t>576231</t>
  </si>
  <si>
    <t>576232</t>
  </si>
  <si>
    <t>576233</t>
  </si>
  <si>
    <t>576234</t>
  </si>
  <si>
    <t>576235</t>
  </si>
  <si>
    <t>576236</t>
  </si>
  <si>
    <t>576237</t>
  </si>
  <si>
    <t>576238</t>
  </si>
  <si>
    <t>576239</t>
  </si>
  <si>
    <t>576240</t>
  </si>
  <si>
    <t>576241</t>
  </si>
  <si>
    <t>576242</t>
  </si>
  <si>
    <t>576243</t>
  </si>
  <si>
    <t>576244</t>
  </si>
  <si>
    <t>576245</t>
  </si>
  <si>
    <t>576246</t>
  </si>
  <si>
    <t>576247</t>
  </si>
  <si>
    <t>576219</t>
  </si>
  <si>
    <t>576182</t>
  </si>
  <si>
    <t>576181</t>
  </si>
  <si>
    <t>576183</t>
  </si>
  <si>
    <t>576178</t>
  </si>
  <si>
    <t>576187</t>
  </si>
  <si>
    <t>576248</t>
  </si>
  <si>
    <t>576249</t>
  </si>
  <si>
    <t>576191</t>
  </si>
  <si>
    <t>576192</t>
  </si>
  <si>
    <t>576190</t>
  </si>
  <si>
    <t>576193</t>
  </si>
  <si>
    <t>576180</t>
  </si>
  <si>
    <t>576179</t>
  </si>
  <si>
    <t>576220</t>
  </si>
  <si>
    <t>576185</t>
  </si>
  <si>
    <t>576254</t>
  </si>
  <si>
    <t>576189</t>
  </si>
  <si>
    <t>576188</t>
  </si>
  <si>
    <t>576196</t>
  </si>
  <si>
    <t>576197</t>
  </si>
  <si>
    <t>576204</t>
  </si>
  <si>
    <t>576207</t>
  </si>
  <si>
    <t>576226</t>
  </si>
  <si>
    <t>576173</t>
  </si>
  <si>
    <t>576221</t>
  </si>
  <si>
    <t>576213</t>
  </si>
  <si>
    <t>576222</t>
  </si>
  <si>
    <t>576223</t>
  </si>
  <si>
    <t>576214</t>
  </si>
  <si>
    <t>576200</t>
  </si>
  <si>
    <t>576205</t>
  </si>
  <si>
    <t>576186</t>
  </si>
  <si>
    <t>576194</t>
  </si>
  <si>
    <t>576198</t>
  </si>
  <si>
    <t>576195</t>
  </si>
  <si>
    <t>576250</t>
  </si>
  <si>
    <t>576253</t>
  </si>
  <si>
    <t>576215</t>
  </si>
  <si>
    <t>576206</t>
  </si>
  <si>
    <t>576216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</si>
  <si>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</si>
  <si>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</si>
  <si>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</si>
  <si>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</si>
  <si>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</si>
  <si>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</si>
  <si>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</si>
  <si>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</si>
  <si>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</si>
  <si>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</si>
  <si>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</si>
  <si>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Tabla_576174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</si>
  <si>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</si>
  <si>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</si>
  <si>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</si>
  <si>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Tabla_576201</t>
  </si>
  <si>
    <t>Fecha en la que se celebró la junta de aclaraciones</t>
  </si>
  <si>
    <t>Relación con los nombres de las/los participantes en la junta de aclaraciones. En el caso de personas morales especificar su denominación o razón social 
Tabla_576202</t>
  </si>
  <si>
    <t>Relación con los nombres de las personas servidoras públicas participantes en las juntas de aclaraciones 
Tabla_576203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</si>
  <si>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</si>
  <si>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</si>
  <si>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</si>
  <si>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</si>
  <si>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</si>
  <si>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</si>
  <si>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</si>
  <si>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</si>
  <si>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</si>
  <si>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Tabla_576171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</si>
  <si>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</si>
  <si>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</si>
  <si>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</si>
  <si>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</si>
  <si>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</si>
  <si>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</si>
  <si>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</si>
  <si>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</si>
  <si>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</si>
  <si>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</si>
  <si>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</si>
  <si>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</si>
  <si>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</si>
  <si>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</si>
  <si>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</si>
  <si>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</si>
  <si>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</si>
  <si>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</si>
  <si>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</si>
  <si>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</si>
  <si>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</si>
  <si>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</si>
  <si>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</si>
  <si>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</si>
  <si>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</si>
  <si>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</si>
  <si>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</si>
  <si>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</si>
  <si>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</si>
  <si>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</si>
  <si>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</si>
  <si>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</si>
  <si>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</si>
  <si>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</si>
  <si>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</si>
  <si>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</si>
  <si>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</si>
  <si>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</si>
  <si>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</si>
  <si>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Tabla_576204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</si>
  <si>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</si>
  <si>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</si>
  <si>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</si>
  <si>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</si>
  <si>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</si>
  <si>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</si>
  <si>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</si>
  <si>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</si>
  <si>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</si>
  <si>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Tabla_576205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</si>
  <si>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</si>
  <si>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</si>
  <si>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</si>
  <si>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</si>
  <si>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</si>
  <si>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</si>
  <si>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</si>
  <si>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</si>
  <si>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</si>
  <si>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</si>
  <si>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</si>
  <si>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</si>
  <si>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</si>
  <si>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</si>
  <si>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</si>
  <si>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</si>
  <si>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</si>
  <si>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</si>
  <si>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</si>
  <si>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</si>
  <si>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</si>
  <si>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</si>
  <si>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</si>
  <si>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</si>
  <si>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</si>
  <si>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</si>
  <si>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</si>
  <si>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</si>
  <si>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</si>
  <si>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</si>
  <si>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</si>
  <si>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</si>
  <si>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</si>
  <si>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</si>
  <si>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</si>
  <si>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</si>
  <si>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</si>
  <si>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</si>
  <si>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</si>
  <si>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</si>
  <si>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</si>
  <si>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</si>
  <si>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</si>
  <si>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</si>
  <si>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</si>
  <si>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</si>
  <si>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</si>
  <si>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</si>
  <si>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</si>
  <si>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</si>
  <si>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</si>
  <si>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</si>
  <si>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</si>
  <si>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</si>
  <si>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</si>
  <si>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</si>
  <si>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</si>
  <si>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</si>
  <si>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</si>
  <si>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</si>
  <si>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</si>
  <si>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</si>
  <si>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</si>
  <si>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</si>
  <si>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</si>
  <si>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</si>
  <si>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</si>
  <si>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</si>
  <si>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</si>
  <si>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</si>
  <si>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</si>
  <si>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</si>
  <si>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</si>
  <si>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</si>
  <si>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</si>
  <si>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</si>
  <si>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</si>
  <si>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</si>
  <si>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</si>
  <si>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</si>
  <si>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</si>
  <si>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</si>
  <si>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</si>
  <si>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</si>
  <si>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</si>
  <si>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</si>
  <si>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</si>
  <si>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</si>
  <si>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</si>
  <si>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</si>
  <si>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</si>
  <si>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</si>
  <si>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</si>
  <si>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</si>
  <si>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</si>
  <si>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</si>
  <si>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</si>
  <si>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</si>
  <si>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</si>
  <si>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</si>
  <si>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</si>
  <si>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</si>
  <si>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</si>
  <si>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</si>
  <si>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</si>
  <si>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</si>
  <si>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</si>
  <si>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</si>
  <si>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</si>
  <si>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</si>
  <si>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</si>
  <si>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</si>
  <si>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</si>
  <si>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</si>
  <si>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</si>
  <si>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</si>
  <si>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</si>
  <si>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</si>
  <si>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</si>
  <si>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</si>
  <si>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</si>
  <si>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</si>
  <si>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</si>
  <si>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</si>
  <si>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</si>
  <si>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</si>
  <si>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79348</t>
  </si>
  <si>
    <t>79349</t>
  </si>
  <si>
    <t>79350</t>
  </si>
  <si>
    <t>79353</t>
  </si>
  <si>
    <t>79351</t>
  </si>
  <si>
    <t>79352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</si>
  <si>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</si>
  <si>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</si>
  <si>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</si>
  <si>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</si>
  <si>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</si>
  <si>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</si>
  <si>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79354</t>
  </si>
  <si>
    <t>79355</t>
  </si>
  <si>
    <t>79356</t>
  </si>
  <si>
    <t>79359</t>
  </si>
  <si>
    <t>79357</t>
  </si>
  <si>
    <t>79358</t>
  </si>
  <si>
    <t>Registro Federal de Contribuyentes (RFC) de las personas físicas o morales que presentaron una proposición u oferta</t>
  </si>
  <si>
    <t>79360</t>
  </si>
  <si>
    <t>79361</t>
  </si>
  <si>
    <t>79362</t>
  </si>
  <si>
    <t>79365</t>
  </si>
  <si>
    <t>79363</t>
  </si>
  <si>
    <t>79364</t>
  </si>
  <si>
    <t>Registro Federal de Contribuyantes (RFC) de las personas físicas o morales participantes en la junta de aclaraciones</t>
  </si>
  <si>
    <t>79366</t>
  </si>
  <si>
    <t>79367</t>
  </si>
  <si>
    <t>79368</t>
  </si>
  <si>
    <t>79371</t>
  </si>
  <si>
    <t>79370</t>
  </si>
  <si>
    <t>79369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</si>
  <si>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</si>
  <si>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</si>
  <si>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</si>
  <si>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</si>
  <si>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</si>
  <si>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79346</t>
  </si>
  <si>
    <t>79347</t>
  </si>
  <si>
    <t>79345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</si>
  <si>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</si>
  <si>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</si>
  <si>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</si>
  <si>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79372</t>
  </si>
  <si>
    <t>Partida Presupuestal</t>
  </si>
  <si>
    <t>79373</t>
  </si>
  <si>
    <t>79374</t>
  </si>
  <si>
    <t>79375</t>
  </si>
  <si>
    <t>79376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</si>
  <si>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</si>
  <si>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</si>
  <si>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</si>
  <si>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</si>
  <si>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LIC-01-2025</t>
  </si>
  <si>
    <t>LIC-02-2025</t>
  </si>
  <si>
    <t>LIC-03-2025</t>
  </si>
  <si>
    <t>LIC-04-2025</t>
  </si>
  <si>
    <t>MAEL970921FDA</t>
  </si>
  <si>
    <t>VECM8804050715</t>
  </si>
  <si>
    <t xml:space="preserve">Brizeida Edith </t>
  </si>
  <si>
    <t>Hernandez</t>
  </si>
  <si>
    <t>Ceballos</t>
  </si>
  <si>
    <t>HECB860402JH6</t>
  </si>
  <si>
    <t>Sagrario de la Luz</t>
  </si>
  <si>
    <t>Lara</t>
  </si>
  <si>
    <t>Cabral</t>
  </si>
  <si>
    <t>LACS720605Q97</t>
  </si>
  <si>
    <t>Galbher SA de CV</t>
  </si>
  <si>
    <t>GAL170120233</t>
  </si>
  <si>
    <t>Adquisición de insumos para los programas alimentarios</t>
  </si>
  <si>
    <t>Adquisición de canastas para los programas alimentarios</t>
  </si>
  <si>
    <t>Adquisición de leche descremada ultrapasteurizada para los programas alimentarios</t>
  </si>
  <si>
    <t>Adquisición de abarrotes en general, frutas y verduras, carnes rojas, pollo y pescado, productos lácteos y carnes frías.</t>
  </si>
  <si>
    <t>Adquisición de papelería y artículos de oficina, tóner y tintas y material de limpieza e higiene personal</t>
  </si>
  <si>
    <t>OTE960730CXA</t>
  </si>
  <si>
    <t>PSS120607EA9</t>
  </si>
  <si>
    <t>RAFAEL</t>
  </si>
  <si>
    <t>CONTRERAS</t>
  </si>
  <si>
    <t>OCHOA</t>
  </si>
  <si>
    <t>X</t>
  </si>
  <si>
    <t>MARIO</t>
  </si>
  <si>
    <t>BENAVIDES</t>
  </si>
  <si>
    <t>GARCIA DE ALBA</t>
  </si>
  <si>
    <t>MARTHA JANETH</t>
  </si>
  <si>
    <t>VOCAL</t>
  </si>
  <si>
    <t>SECRETARIO EJECUTIVO SUPLENTE</t>
  </si>
  <si>
    <t>PRESIDENTE</t>
  </si>
  <si>
    <t xml:space="preserve">ISIS YUNNUEN </t>
  </si>
  <si>
    <t>UGARTE</t>
  </si>
  <si>
    <t>ESPINOSA</t>
  </si>
  <si>
    <t>MEJIA</t>
  </si>
  <si>
    <t>ALEJO</t>
  </si>
  <si>
    <t>J FELIX</t>
  </si>
  <si>
    <t>VELAZQUEZ</t>
  </si>
  <si>
    <t>ZUÑIGA</t>
  </si>
  <si>
    <t>VOCAL SUPLENTE</t>
  </si>
  <si>
    <t>FELIPE DE JESUS</t>
  </si>
  <si>
    <t>ROSALES</t>
  </si>
  <si>
    <t>VALDOVINOS</t>
  </si>
  <si>
    <t>REPRESENTANTE DE CANACINTRA</t>
  </si>
  <si>
    <t xml:space="preserve">MARIA ISABEL </t>
  </si>
  <si>
    <t>GOMEZ</t>
  </si>
  <si>
    <t>GUERRERO</t>
  </si>
  <si>
    <t>SECRETARIA TECNICA</t>
  </si>
  <si>
    <t>LETICIA</t>
  </si>
  <si>
    <t>MUÑOZ</t>
  </si>
  <si>
    <t>ZEPEDA</t>
  </si>
  <si>
    <t>ASESOR JURIDICO SUPLENTE Y SECRETARIA DE ACTAS</t>
  </si>
  <si>
    <t>AMAIRANI</t>
  </si>
  <si>
    <t>SANCHEZ</t>
  </si>
  <si>
    <t>AGUAYO</t>
  </si>
  <si>
    <t>ASESOR TECNICO</t>
  </si>
  <si>
    <t>ELIZABETH</t>
  </si>
  <si>
    <t>RIOS</t>
  </si>
  <si>
    <t>CHÁVEZ</t>
  </si>
  <si>
    <t>SECRETARIA EJECUTIVA</t>
  </si>
  <si>
    <t>LAURA PATRICIA</t>
  </si>
  <si>
    <t>ANAYA</t>
  </si>
  <si>
    <t xml:space="preserve">GARCIA   </t>
  </si>
  <si>
    <t>KARINA GUADALUPE</t>
  </si>
  <si>
    <t>GONZALEZ</t>
  </si>
  <si>
    <t>LICEA</t>
  </si>
  <si>
    <t>PRESIDENTA SUPLENTE</t>
  </si>
  <si>
    <t xml:space="preserve">ASESOR JURIDICO    </t>
  </si>
  <si>
    <t xml:space="preserve">SECRETARIA DE ACTAS </t>
  </si>
  <si>
    <t>ROSA MARIA</t>
  </si>
  <si>
    <t>GARCIA</t>
  </si>
  <si>
    <t>SECRETARIA EJECUTIVA SUPLENTE</t>
  </si>
  <si>
    <t xml:space="preserve">ALEJANDRA </t>
  </si>
  <si>
    <t>DENIZ</t>
  </si>
  <si>
    <t>RANGEL</t>
  </si>
  <si>
    <t>JESSICA CAROLINA</t>
  </si>
  <si>
    <t>ARELLANO</t>
  </si>
  <si>
    <t>MEDINA</t>
  </si>
  <si>
    <t xml:space="preserve">VOCAL   </t>
  </si>
  <si>
    <t>http://difcolima.gob.mx/web/transparencia/licitaciones/2025/06002-DIF01-2025/LIC%2006002-DIF01-25.pdf</t>
  </si>
  <si>
    <t>http://difcolima.gob.mx/web/transparencia/licitaciones/2025/06002-DIF02-2025/LIC%2006002-DIF02-25.pdf</t>
  </si>
  <si>
    <t>http://difcolima.gob.mx/web/transparencia/licitaciones/2025/06002-DIF03-2025/LIC%2006002-DIF03-25.pdf</t>
  </si>
  <si>
    <t>http://difcolima.gob.mx/web/transparencia/licitaciones/2025/06002-DIF04-2025/LIC%2006002-DIF04-25.PDF</t>
  </si>
  <si>
    <t>http://difcolima.gob.mx/web/transparencia/licitaciones/2025/06002-DIF06-2025/CONVOCATORIA%20LIC06.PDF</t>
  </si>
  <si>
    <t>http://difcolima.gob.mx/web/transparencia/licitaciones/2025/06002-DIF01-2025/ACTA%20JUNTA%20DE%20ACLARACIONES%20LIC01.PDF</t>
  </si>
  <si>
    <t>http://difcolima.gob.mx/web/transparencia/licitaciones/2025/06002-DIF01-2025/APERTURA%20LIC01.PDF</t>
  </si>
  <si>
    <t>http://difcolima.gob.mx/web/transparencia/licitaciones/2025/06002-DIF01-2025/FALLO%20LIC01.PDF</t>
  </si>
  <si>
    <t>http://difcolima.gob.mx/web/transparencia/licitaciones/2025/06002-DIF02-2025/ACTA%20JUNTA%20DE%20ACLARACIONES%20LIC02.PDF</t>
  </si>
  <si>
    <t>http://difcolima.gob.mx/web/transparencia/licitaciones/2025/06002-DIF02-2025/APERTURA%20LIC02.PDF</t>
  </si>
  <si>
    <t>http://difcolima.gob.mx/web/transparencia/licitaciones/2025/06002-DIF02-2025/FALLO%20LIC02.PDF</t>
  </si>
  <si>
    <t>http://difcolima.gob.mx/web/transparencia/licitaciones/2025/06002-DIF03-2025/ACTA%20JUNTA%20DE%20ACLARACIONES%20LIC03.PDF</t>
  </si>
  <si>
    <t>http://difcolima.gob.mx/web/transparencia/licitaciones/2025/06002-DIF03-2025/APERTURA%20LIC03.PDF</t>
  </si>
  <si>
    <t>http://difcolima.gob.mx/web/transparencia/licitaciones/2025/06002-DIF03-2025/FALLO%20LIC03.PDF</t>
  </si>
  <si>
    <t>http://difcolima.gob.mx/web/transparencia/licitaciones/2025/06002-DIF04-2025/ACTA%20JUNTA%20DE%20ACLARACIONES%20LIC04.PDF</t>
  </si>
  <si>
    <t>http://difcolima.gob.mx/web/transparencia/licitaciones/2025/06002-DIF04-2025/APERTURA%20LIC04.PDF</t>
  </si>
  <si>
    <t>http://difcolima.gob.mx/web/transparencia/licitaciones/2025/06002-DIF04-2025/FALLO%20LIC04.PDF</t>
  </si>
  <si>
    <t>http://difcolima.gob.mx/web/transparencia/licitaciones/2025/06002-DIF06-2025/JUNTA%20DE%20ACLARACIONES%20LIC06.pdf</t>
  </si>
  <si>
    <t>http://difcolima.gob.mx/web/transparencia/licitaciones/2025/06002-DIF06-2025/fallo%20LIC06.pdf</t>
  </si>
  <si>
    <t>Reforma</t>
  </si>
  <si>
    <t>A</t>
  </si>
  <si>
    <t>Centro</t>
  </si>
  <si>
    <t>Comala</t>
  </si>
  <si>
    <t>Nueva</t>
  </si>
  <si>
    <t>El eido</t>
  </si>
  <si>
    <t>Armeria</t>
  </si>
  <si>
    <t>Hernan Lara zavala</t>
  </si>
  <si>
    <t>Rincon del colibrí</t>
  </si>
  <si>
    <t>Por ser la propuesta más baja y adaptarse al techo presupuestal del ejercicio</t>
  </si>
  <si>
    <t>Por ser la propuesta más baja y contar con todos los insumos requeridos</t>
  </si>
  <si>
    <t>Coordinación de los programas alimentarios</t>
  </si>
  <si>
    <t>CAS y CADI´S</t>
  </si>
  <si>
    <t>Adquisiciones y Suministros</t>
  </si>
  <si>
    <t>Adquisiciones y Suministros y Dirección de sistemas municipales</t>
  </si>
  <si>
    <t>Adquisiciones y Suministros, Dirección Juridica y Servicios Educativos</t>
  </si>
  <si>
    <t>Adquisiciones y Suministros y la Dirección Juridica</t>
  </si>
  <si>
    <t>LIC-06-2025 P3</t>
  </si>
  <si>
    <t>MX</t>
  </si>
  <si>
    <t>Transferencia</t>
  </si>
  <si>
    <t>22102. "Alimentación de Hospitales, Albergues y Guarderias"</t>
  </si>
  <si>
    <t>21601. "Materiales sanitarios y de limpieza"</t>
  </si>
  <si>
    <t>Ramo 33</t>
  </si>
  <si>
    <t>Estatal</t>
  </si>
  <si>
    <t>06002-DIF01-2025</t>
  </si>
  <si>
    <t>06002-DIF02-2025</t>
  </si>
  <si>
    <t>06002-DIF03-2025</t>
  </si>
  <si>
    <t>06002-DIF04-2025</t>
  </si>
  <si>
    <t>06002-DIF06-2025</t>
  </si>
  <si>
    <t>http://difcolima.gob.mx/web/transparencia/licitaciones/2025/06002-DIF06-2025/ACTA%20APERTURA%20LIC06-25.pdf</t>
  </si>
  <si>
    <t>http://difcolima.gob.mx/web/transparencia/licitaciones/2025/06002-DIF01-2025/CONTRATO%20LIC-01-2025.pdf</t>
  </si>
  <si>
    <t>http://difcolima.gob.mx/web/transparencia/licitaciones/2025/06002-DIF02-2025/CONTRATO%20LIC-02-25.pdf</t>
  </si>
  <si>
    <t>http://difcolima.gob.mx/web/transparencia/licitaciones/2025/06002-DIF03-2025/CONTRATO%20LIC-03-2025.pdf</t>
  </si>
  <si>
    <t>http://difcolima.gob.mx/web/transparencia/licitaciones/2025/06002-DIF04-2025/CONTRATO%20LIC-04-2025.pdf</t>
  </si>
  <si>
    <t>http://difcolima.gob.mx/web/transparencia/licitaciones/2025/06002-DIF06-2025/CONTRATO%20LIC-06-25P3.pdf</t>
  </si>
  <si>
    <t>Melina</t>
  </si>
  <si>
    <t>Vega</t>
  </si>
  <si>
    <t>Carrillo</t>
  </si>
  <si>
    <t>Laura Maria</t>
  </si>
  <si>
    <t>Marquez</t>
  </si>
  <si>
    <t>Espiritu</t>
  </si>
  <si>
    <t>Brizeida Edith</t>
  </si>
  <si>
    <t>Dpto. de Adquisiciones y suministros</t>
  </si>
  <si>
    <t>IRE/DIF01/2025</t>
  </si>
  <si>
    <t>IRE/DIF03/2025</t>
  </si>
  <si>
    <t>IRE/DIF04/2025</t>
  </si>
  <si>
    <t>IRE/DIF06/2025</t>
  </si>
  <si>
    <t>IRE/DIF07/2025</t>
  </si>
  <si>
    <t>IRE/DIF08/2025</t>
  </si>
  <si>
    <t>http://difcolima.gob.mx/web/transparencia/comites/2025/1/ACTA%201%20SESION%20ORDI.pdf</t>
  </si>
  <si>
    <t>Fumigación, control de plagas y desinfección a inmuebles del DIF estatal</t>
  </si>
  <si>
    <t>VALEMI DESARROLLOS COMERCIALES SA DE CV</t>
  </si>
  <si>
    <t>GRUPO SERMILLAN SA DE CV</t>
  </si>
  <si>
    <t xml:space="preserve">Aide guadalupe </t>
  </si>
  <si>
    <t xml:space="preserve">mancilla </t>
  </si>
  <si>
    <t>estrada</t>
  </si>
  <si>
    <t xml:space="preserve">Edgar </t>
  </si>
  <si>
    <t xml:space="preserve">marin </t>
  </si>
  <si>
    <t>ayala</t>
  </si>
  <si>
    <t xml:space="preserve">Miguel angel </t>
  </si>
  <si>
    <t xml:space="preserve">llanos </t>
  </si>
  <si>
    <t>machuca</t>
  </si>
  <si>
    <t xml:space="preserve">Mario </t>
  </si>
  <si>
    <t xml:space="preserve">cisneros </t>
  </si>
  <si>
    <t>vazquez</t>
  </si>
  <si>
    <t>http://difcolima.gob.mx/web/transparencia/comites/2025/2/ACTA_2_SESION%20ORDI.pdf</t>
  </si>
  <si>
    <t>http://difcolima.gob.mx/web/transparencia/comites/2025/4/ACTA%204TA%20EXTRAORDINARIA.pdf</t>
  </si>
  <si>
    <t>http://difcolima.gob.mx/web/transparencia/comites/2025/5/ACTA%205TA%20EXTRAORDINARIA.pdf</t>
  </si>
  <si>
    <t>http://difcolima.gob.mx/web/transparencia/comites/2025/3/ACTA%203RA%20EXTRAORDINARIA.pdf</t>
  </si>
  <si>
    <t>RENTA DE 23 EQUIPOS MULTIFUNCIONALES” para diferentes áreas del DIF Estatal.</t>
  </si>
  <si>
    <t>CONTRATACION DE SEGUROS VEHICULARES PARA EL PARQUE VEHICULAR DEL DIF ESTATAL” con cobertura amplia.</t>
  </si>
  <si>
    <t>PREPARACIÓN Y ENTREGA DE ALIMENTOS PARA DIFERENTES ÁREAS Y EVENTOS DEL DIF ESTATAL</t>
  </si>
  <si>
    <t>IMPRESION DE PRODUCTOS PUBLICITARIOS Y DE IMAGEN” para el Subprograma de Acciones de Promoción y Difusión de los Derechos de Niñas, Niños y Adolescentes, derivado del Programa de Atención a Grupos Prioritarios (PAGUP)</t>
  </si>
  <si>
    <t>ADQUISICIÓN DE MEDICAMENTOS PARA NIÑOS, NIÑAS Y ADOLESCENTES DE LOS C.A.S. DEPENDIENTES DE DIF ESTATAL COLIMA”</t>
  </si>
  <si>
    <t xml:space="preserve">ERIKA ESTHER </t>
  </si>
  <si>
    <t xml:space="preserve">CHOWELL </t>
  </si>
  <si>
    <t>PUENTE</t>
  </si>
  <si>
    <t>COMERCIALIZACIÓN DE BIENES BLUDENZ SA DE CV</t>
  </si>
  <si>
    <t>SERVICIOS DE COMERCIALIZACIÓN PIZRON SA DE CV</t>
  </si>
  <si>
    <t>http://difcolima.gob.mx/web/transparencia/comites/2025/3/ACTA%203%20SESION%20ORDI.pdf</t>
  </si>
  <si>
    <t>Miguel Angel</t>
  </si>
  <si>
    <t>Llanos</t>
  </si>
  <si>
    <t>Machuca</t>
  </si>
  <si>
    <t>Qualitas compañía de seguros SA de CV</t>
  </si>
  <si>
    <t xml:space="preserve">José </t>
  </si>
  <si>
    <t>Maraveles</t>
  </si>
  <si>
    <t>Ríos</t>
  </si>
  <si>
    <t>Fabiola Adelaida</t>
  </si>
  <si>
    <t>Ramirez</t>
  </si>
  <si>
    <t>Mendoza</t>
  </si>
  <si>
    <t>Georgina Damaris</t>
  </si>
  <si>
    <t xml:space="preserve">Vázquez </t>
  </si>
  <si>
    <t>Pelayo</t>
  </si>
  <si>
    <t>Kukuncomercial SA de CV</t>
  </si>
  <si>
    <t>LAMM910503IY1</t>
  </si>
  <si>
    <t>Del Ejido</t>
  </si>
  <si>
    <t>El moralete</t>
  </si>
  <si>
    <t>B. M. I y Transportes</t>
  </si>
  <si>
    <t>Fumigación, control de plagas y desinfección a inmuebles del DIF Estatal</t>
  </si>
  <si>
    <t>http://difcolima.gob.mx/web/transparencia/comites/2025/2/CONTRATO%20EST-04-25.IRE01.pdf</t>
  </si>
  <si>
    <t>35901. "Servicios de jardinería y fumigación"</t>
  </si>
  <si>
    <t>MARH5206262M4</t>
  </si>
  <si>
    <t>San fernando</t>
  </si>
  <si>
    <t>EST-03-25</t>
  </si>
  <si>
    <t>EST-04-2025</t>
  </si>
  <si>
    <t>KCO2105079C5</t>
  </si>
  <si>
    <t>Juan Ruiz Alarcon</t>
  </si>
  <si>
    <t>Lafayette</t>
  </si>
  <si>
    <t>Guadalajara</t>
  </si>
  <si>
    <t>Por ser la propuesta que mas se adapta a las necesidades y el presupuesto designado</t>
  </si>
  <si>
    <t>CAS Y CADI´S</t>
  </si>
  <si>
    <t>EST-08-25</t>
  </si>
  <si>
    <t>EST-06-25</t>
  </si>
  <si>
    <t>R33-02-25</t>
  </si>
  <si>
    <t>EST-07-25</t>
  </si>
  <si>
    <t>Adquisición de medicamentos para niños, niñas y adolescentes de DIF Estatal Colima</t>
  </si>
  <si>
    <t>QCS931209G49</t>
  </si>
  <si>
    <t>Jose Maria Castorena</t>
  </si>
  <si>
    <t>San jose de los cedros</t>
  </si>
  <si>
    <t>Articulo 47 numeral 1 de la Ley de Adquisiciones, Arrendamientos y Servicios del Sector Público</t>
  </si>
  <si>
    <t>Articulo 46 numeral 1 fracción II de la Ley de Adquisiciones, Arrendamientos y Servicios del Sector Público</t>
  </si>
  <si>
    <t>Cuajimalpa de morelos</t>
  </si>
  <si>
    <t>Seguros vehiculares para el parque vehicular del DIF Estatal</t>
  </si>
  <si>
    <t>RAMF8902191H1</t>
  </si>
  <si>
    <t>Pino</t>
  </si>
  <si>
    <t>Jose pimentel llerenas</t>
  </si>
  <si>
    <t>Preparación y entrega de alimentos para las diferentes áreas y eventos</t>
  </si>
  <si>
    <t>38301. "Congresos, Cursos y Eventos"</t>
  </si>
  <si>
    <t>32901. "Otros arrendamientos"</t>
  </si>
  <si>
    <t>34501. "Seguros y fianzas"</t>
  </si>
  <si>
    <t>25301. "Medicinas y productos farmaceuticos" y 25401. "materiales, accesorios y suministros médicos"</t>
  </si>
  <si>
    <t>33601. " Publicaciones e impresiones oficiales""</t>
  </si>
  <si>
    <t>Impresión de productos publicitarios y de imagen</t>
  </si>
  <si>
    <t>Servicio de multifuncionales</t>
  </si>
  <si>
    <t>VAPG810313682</t>
  </si>
  <si>
    <t>De los maestros</t>
  </si>
  <si>
    <t>Huertas del sol</t>
  </si>
  <si>
    <t>PANNAR</t>
  </si>
  <si>
    <t xml:space="preserve"> </t>
  </si>
  <si>
    <t>http://difcolima.gob.mx/web/transparencia/comites/2025/5/CONTRATO%20EST-08-25.%20IRE03.pdf</t>
  </si>
  <si>
    <t>http://difcolima.gob.mx/web/transparencia/comites/2025/5/R33-02-25.%20IRE07.pdf</t>
  </si>
  <si>
    <t>http://difcolima.gob.mx/web/transparencia/comites/2025/3/CONTRATO.%20EST-03-25.%20IRE04.pdf</t>
  </si>
  <si>
    <t>http://difcolima.gob.mx/web/transparencia/comites/2025/4/CONTRATO%20EST-05-25.IRE06.pdf</t>
  </si>
  <si>
    <t>3 COTIZACIONES #002</t>
  </si>
  <si>
    <t>3 COTIZACIONES #006</t>
  </si>
  <si>
    <t>3 COTIZACIONES #007</t>
  </si>
  <si>
    <t>3 COTIZACIONES #008</t>
  </si>
  <si>
    <t>3 COTIZACIONES #010</t>
  </si>
  <si>
    <t>3 COTIZACIONES #011</t>
  </si>
  <si>
    <t>3 COTIZACIONES #016</t>
  </si>
  <si>
    <t>3 COTIZACIONES #017</t>
  </si>
  <si>
    <t>3 COTIZACIONES #018</t>
  </si>
  <si>
    <t>3 COTIZACIONES #019</t>
  </si>
  <si>
    <t>3 COTIZACIONES #020</t>
  </si>
  <si>
    <t>3 COTIZACIONES #021</t>
  </si>
  <si>
    <t>3 COTIZACIONES #023</t>
  </si>
  <si>
    <t>3 COTIZACIONES #024</t>
  </si>
  <si>
    <t>3 COTIZACIONES #025</t>
  </si>
  <si>
    <t>3 COTIZACIONES #026</t>
  </si>
  <si>
    <t>3 COTIZACIONES #027</t>
  </si>
  <si>
    <t>Lopez</t>
  </si>
  <si>
    <t>Molina</t>
  </si>
  <si>
    <t>LOML620918HE0</t>
  </si>
  <si>
    <t>Arnoldo</t>
  </si>
  <si>
    <t>Herrera</t>
  </si>
  <si>
    <t>Ramos</t>
  </si>
  <si>
    <t>HERA6401174195</t>
  </si>
  <si>
    <t>GOVSA Autocentro SA de CV</t>
  </si>
  <si>
    <t>GAU050912JD4</t>
  </si>
  <si>
    <t>Mantenimiento vehicular de 2 vehiculos de sistemas municipales</t>
  </si>
  <si>
    <t>Vazquez</t>
  </si>
  <si>
    <t>Karina</t>
  </si>
  <si>
    <t>Godienz</t>
  </si>
  <si>
    <t>Mata</t>
  </si>
  <si>
    <t>Edagr Adrian</t>
  </si>
  <si>
    <t>Santana</t>
  </si>
  <si>
    <t>Franco</t>
  </si>
  <si>
    <t>GOMK8005261Q1</t>
  </si>
  <si>
    <t>SAFE800228EE3</t>
  </si>
  <si>
    <t>Material de impresión para el Subprograma de acciones de promocion y difucion de los derechos de las niñas, niños y adlescentes, derivado del programa de atención a grupos prioritarios (PAGUP)</t>
  </si>
  <si>
    <t>José Oscar</t>
  </si>
  <si>
    <t>Román</t>
  </si>
  <si>
    <t>Rodríguez</t>
  </si>
  <si>
    <t>Jose Luis</t>
  </si>
  <si>
    <t>Ochoa</t>
  </si>
  <si>
    <t>Sánchez</t>
  </si>
  <si>
    <t xml:space="preserve">Alfonso </t>
  </si>
  <si>
    <t>Solis</t>
  </si>
  <si>
    <t>Vázquez</t>
  </si>
  <si>
    <t>RORO760312H0</t>
  </si>
  <si>
    <t>OOSJ540420Q64</t>
  </si>
  <si>
    <t>SOVA</t>
  </si>
  <si>
    <t>Servicio para verificación de instalaciones de Gas LP en CADIS y E. I Suchitlán</t>
  </si>
  <si>
    <t>Operadora Comercial Integral SA de CV</t>
  </si>
  <si>
    <t>Power med de méxico SA de CV</t>
  </si>
  <si>
    <t>Medicina integral y farmaceutica sonora MIFSA SA de cv</t>
  </si>
  <si>
    <t>PIL091113952</t>
  </si>
  <si>
    <t>OCI071011UX5</t>
  </si>
  <si>
    <t>MIF0705147T6</t>
  </si>
  <si>
    <t>Jesus Román</t>
  </si>
  <si>
    <t>López</t>
  </si>
  <si>
    <t>Romero</t>
  </si>
  <si>
    <t>LORJ930809KL2</t>
  </si>
  <si>
    <t>Adquisición de medicamentos para la Unidad de Cirugias Ambulatorias</t>
  </si>
  <si>
    <t>Medica del valle SA de CV</t>
  </si>
  <si>
    <t>Proveedora de soluciones del Sur SA de CV</t>
  </si>
  <si>
    <t>PMV2306201KA</t>
  </si>
  <si>
    <t>Mantenimiento a equipos de la unidad de cirugias ambulatorias</t>
  </si>
  <si>
    <t>LAHJ811005AZ0</t>
  </si>
  <si>
    <t>Jorge Alberto</t>
  </si>
  <si>
    <t>Larios</t>
  </si>
  <si>
    <t>Castañeda</t>
  </si>
  <si>
    <t>Alvarez</t>
  </si>
  <si>
    <t>Abril Helena</t>
  </si>
  <si>
    <t>García</t>
  </si>
  <si>
    <t>Castro</t>
  </si>
  <si>
    <t xml:space="preserve">Elvia viviana </t>
  </si>
  <si>
    <t>CAAE810810AQ5</t>
  </si>
  <si>
    <t>GACA</t>
  </si>
  <si>
    <t>Adquisición de Médicamentos para el área dental</t>
  </si>
  <si>
    <t>Adquisición de Lentes mono y bifocales para beneficiarios</t>
  </si>
  <si>
    <t>Adquisición de camaras de seguridad y checador para CADIS</t>
  </si>
  <si>
    <t>Luis Humberto</t>
  </si>
  <si>
    <t>Aguilar</t>
  </si>
  <si>
    <t>Rocha</t>
  </si>
  <si>
    <t>Sandra Isabel</t>
  </si>
  <si>
    <t>Alejandro</t>
  </si>
  <si>
    <t>Bracamontes</t>
  </si>
  <si>
    <t>Mendiza</t>
  </si>
  <si>
    <t xml:space="preserve">Jose   </t>
  </si>
  <si>
    <t>Rios</t>
  </si>
  <si>
    <t>Valencia</t>
  </si>
  <si>
    <t>Orejel</t>
  </si>
  <si>
    <t>Rosa Maria</t>
  </si>
  <si>
    <t>Gonzalez</t>
  </si>
  <si>
    <t>Salazar</t>
  </si>
  <si>
    <t>Hugo alberto</t>
  </si>
  <si>
    <t xml:space="preserve">Gerardo </t>
  </si>
  <si>
    <t>Rodriguez</t>
  </si>
  <si>
    <t>Magaña</t>
  </si>
  <si>
    <t>Hugo Ivan</t>
  </si>
  <si>
    <t>Figueroa</t>
  </si>
  <si>
    <t>Verduzco</t>
  </si>
  <si>
    <t>ROMG890902BI1</t>
  </si>
  <si>
    <t>FIVA831006TSA</t>
  </si>
  <si>
    <t>AUHL820424SM9</t>
  </si>
  <si>
    <t xml:space="preserve">Maximo </t>
  </si>
  <si>
    <t>Campos</t>
  </si>
  <si>
    <t>Casillas</t>
  </si>
  <si>
    <t>BEBIENDO SA de CV</t>
  </si>
  <si>
    <t>Cesar</t>
  </si>
  <si>
    <t>BEB040513M95</t>
  </si>
  <si>
    <t>CACM93101BLA9</t>
  </si>
  <si>
    <t>SOMC790817HA5</t>
  </si>
  <si>
    <t>Suministro de garrafones de agua</t>
  </si>
  <si>
    <t>Adquisición de Neumaticos para el parque vehicular</t>
  </si>
  <si>
    <t>Adquisición de acumuladores para el parque vehicular</t>
  </si>
  <si>
    <t>Adquisición de pelotas para eventos del Día del niño</t>
  </si>
  <si>
    <t xml:space="preserve">Adquisición de Carpetas Archivadoras para capacitaciones </t>
  </si>
  <si>
    <t>Martin</t>
  </si>
  <si>
    <t xml:space="preserve">Vega </t>
  </si>
  <si>
    <t xml:space="preserve">Carrillo </t>
  </si>
  <si>
    <t>Espiritú</t>
  </si>
  <si>
    <t>Ana isela</t>
  </si>
  <si>
    <t>Torres</t>
  </si>
  <si>
    <t>Dominga</t>
  </si>
  <si>
    <t>Sandoval</t>
  </si>
  <si>
    <t>Calletano</t>
  </si>
  <si>
    <t>SACD620328GP1</t>
  </si>
  <si>
    <t>VETA0112035N8</t>
  </si>
  <si>
    <t>OFITEC Tecnologia SA de Cv</t>
  </si>
  <si>
    <t>Distribuidora OXIGEN SA de CV</t>
  </si>
  <si>
    <t>ISEGT SA de CV</t>
  </si>
  <si>
    <t>DOX21042075A</t>
  </si>
  <si>
    <t>ISE1706063X6</t>
  </si>
  <si>
    <t>Adquisición de Materiales de jardineria para la implementación de Huertos Escolares</t>
  </si>
  <si>
    <t>MAEA880829S10</t>
  </si>
  <si>
    <t>MAAE</t>
  </si>
  <si>
    <t>Adquisición de impermeabilizante para el CREE</t>
  </si>
  <si>
    <t xml:space="preserve">Adquisición de Equipo de computo de distintas áreas </t>
  </si>
  <si>
    <t>Adquisición de regalos para eventos del día de la madre</t>
  </si>
  <si>
    <t>Ivan Alejandro</t>
  </si>
  <si>
    <t>Gutierrez</t>
  </si>
  <si>
    <t>Macias</t>
  </si>
  <si>
    <t>Construcciones ROMA de Colima SA de CV</t>
  </si>
  <si>
    <t>Constructora y Arrendadora CAVER SA de CV</t>
  </si>
  <si>
    <t>CAC070416PZ8</t>
  </si>
  <si>
    <t>GUMI8004089W9</t>
  </si>
  <si>
    <t>CRC900713HG0</t>
  </si>
  <si>
    <t xml:space="preserve">Michelle Jasmine </t>
  </si>
  <si>
    <t>Cadena</t>
  </si>
  <si>
    <t>Jesus Arturo Udal</t>
  </si>
  <si>
    <t>Amaya</t>
  </si>
  <si>
    <t>Rosado</t>
  </si>
  <si>
    <t>AARJ761215GL8</t>
  </si>
  <si>
    <t>CACM960610JJ9</t>
  </si>
  <si>
    <t>http://difcolima.gob.mx/web/transparencia/comites/2025/2/ACTA%202DA%20EXTRAORDINARIA.PDF</t>
  </si>
  <si>
    <t>http://difcolima.gob.mx/web/transparencia/comites/2025/2/CONTRATO%20EST-24-25.%20mant%20vehi.pdf</t>
  </si>
  <si>
    <t>http://difcolima.gob.mx/web/transparencia/comites/2025/4/EST-07-25.%20IRE08.pdf</t>
  </si>
  <si>
    <t>http://difcolima.gob.mx/web/transparencia/comites/2025/4/contrato%20EST-19-25.%20gas%20lp.pdf</t>
  </si>
  <si>
    <t>EST-19-25</t>
  </si>
  <si>
    <t>R33-01-25</t>
  </si>
  <si>
    <t>EST-24-25</t>
  </si>
  <si>
    <t>http://difcolima.gob.mx/web/transparencia/comites/2025/6/ACTA%206%20SESION%20ORDINARIA.pdf</t>
  </si>
  <si>
    <t>http://difcolima.gob.mx/web/transparencia/comites/2025/5/ACTA%205%20SESION%20ORDINARIA.pdf</t>
  </si>
  <si>
    <t>http://difcolima.gob.mx/web/transparencia/comites/2025/5/EST-17-25.pdf</t>
  </si>
  <si>
    <t>http://difcolima.gob.mx/web/transparencia/comites/2025/5/EST-18-25%20medicamento%20UCA.pdf</t>
  </si>
  <si>
    <t>http://difcolima.gob.mx/web/transparencia/comites/2025/5/EST-31-25%20mant%20UCA.pdf</t>
  </si>
  <si>
    <t>http://difcolima.gob.mx/web/transparencia/comites/2025/6/CONTRATO%20R33-01-2025.pdf</t>
  </si>
  <si>
    <t>http://difcolima.gob.mx/web/transparencia/comites/2025/6/contrato%20EST-25-25.%20lentes.pdf</t>
  </si>
  <si>
    <t>http://difcolima.gob.mx/web/transparencia/comites/2025/6/EST-23-25.%20CAM%20Y%20CHEC.pdf</t>
  </si>
  <si>
    <t>http://difcolima.gob.mx/web/transparencia/comites/2025/6/EST-21-25.%20AGUA.pdf</t>
  </si>
  <si>
    <t>http://difcolima.gob.mx/web/transparencia/comites/2025/6/EST-22-25.%20NEU.pdf</t>
  </si>
  <si>
    <t>http://difcolima.gob.mx/web/transparencia/comites/2025/6/EST-29-25.%20ACUMULA.pdf</t>
  </si>
  <si>
    <t>http://difcolima.gob.mx/web/transparencia/comites/2025/11/ACTA%2011VA%20EXTRAORDINARIA.pdf</t>
  </si>
  <si>
    <t>http://difcolima.gob.mx/web/transparencia/comites/2025/11/EST-20-25.%20PALOTAS.pdf</t>
  </si>
  <si>
    <t>http://difcolima.gob.mx/web/transparencia/comites/2025/7/ACTA%207%20SESION%20ORDINARIA.pdf</t>
  </si>
  <si>
    <t>http://difcolima.gob.mx/web/transparencia/comites/2025/7/CONTRATO%20R33-04-25.%20CARPETAS.pdf</t>
  </si>
  <si>
    <t>http://difcolima.gob.mx/web/transparencia/comites/2025/7/R33-03-25.%20HUERTOS.pdf</t>
  </si>
  <si>
    <t>http://difcolima.gob.mx/web/transparencia/comites/2025/7/contrato%20EST-30-25.%20imper.pdf</t>
  </si>
  <si>
    <t>http://difcolima.gob.mx/web/transparencia/comites/2025/7/EST-28-25.%20EQ%20COMPUTO.pdf</t>
  </si>
  <si>
    <t>http://difcolima.gob.mx/web/transparencia/comites/2025/7/contrato%20EST-26-25.%20reg%20mama.pdf</t>
  </si>
  <si>
    <t>Edgar Adrian</t>
  </si>
  <si>
    <t xml:space="preserve">Jose luis </t>
  </si>
  <si>
    <t>Power Med de México SA de CV</t>
  </si>
  <si>
    <t>Medical del Valle SA de CV</t>
  </si>
  <si>
    <t xml:space="preserve">Cesar </t>
  </si>
  <si>
    <t>Ofitec técnologia SA de CV</t>
  </si>
  <si>
    <t>Michelle Jasmine</t>
  </si>
  <si>
    <t>Construcciones ROMA de Colima SA  de CV</t>
  </si>
  <si>
    <t>Benito Juarez</t>
  </si>
  <si>
    <t>Santa Cristina</t>
  </si>
  <si>
    <t>Villa de Alvarez</t>
  </si>
  <si>
    <t>PASAF</t>
  </si>
  <si>
    <t>3501. "Reparación, mantenimiento y conservación de vehículos y Equipo de transporte"</t>
  </si>
  <si>
    <t>33601. "Publicaciones e impresiones oficiales"</t>
  </si>
  <si>
    <t>Guadalupe</t>
  </si>
  <si>
    <t>Chapalita las fuentes</t>
  </si>
  <si>
    <t>Zapopan</t>
  </si>
  <si>
    <t>Servicios Educativos</t>
  </si>
  <si>
    <t>33904. "Otro servicios profesionales, cientificos y técnicos profesionales</t>
  </si>
  <si>
    <t>Central</t>
  </si>
  <si>
    <t>Ciudad Granja</t>
  </si>
  <si>
    <t>Servicios Médicos Asistenciales</t>
  </si>
  <si>
    <t>EST-17-25</t>
  </si>
  <si>
    <t>EST-18-25</t>
  </si>
  <si>
    <t>25401. "Materiales, accesorios y suministros médicos", 29501 "refacciones y accesorios menores de equipo e instrumento médico y de laboratorio y 25301. "Medicinas y productos farmaceuticos</t>
  </si>
  <si>
    <t>EST-31-25</t>
  </si>
  <si>
    <t xml:space="preserve">25301. "Medicinas y productos farmaceuticos" </t>
  </si>
  <si>
    <t>Insurgentes Sur</t>
  </si>
  <si>
    <t>Del Valle Norte</t>
  </si>
  <si>
    <t>Alcaldía Benito Juárez</t>
  </si>
  <si>
    <t>35401. "Instalación, repareación y mantenimiento de equipo e instrumental médico y de laboratorio"</t>
  </si>
  <si>
    <t>Cristobal Colón</t>
  </si>
  <si>
    <t>Villas Adriana</t>
  </si>
  <si>
    <t>EST-25-25</t>
  </si>
  <si>
    <t>44105. "Ayudas asistenciales"</t>
  </si>
  <si>
    <t>29101. "herramientas menores" y 29401 "refacciones y accesorios menores de quipo de cómputo y tecnologías de la información</t>
  </si>
  <si>
    <t>Manuel Gallardo Zamora</t>
  </si>
  <si>
    <t>Unidad de Cirugias Ambulatorias</t>
  </si>
  <si>
    <t>EST-23-25</t>
  </si>
  <si>
    <t>22106. "Gastos menores de alimentos"</t>
  </si>
  <si>
    <t>Emiliano Zapata</t>
  </si>
  <si>
    <t>Francisco Javier Mina</t>
  </si>
  <si>
    <t>Cuauhtemoc</t>
  </si>
  <si>
    <t>EST-21-25</t>
  </si>
  <si>
    <t>29601. "Refacciones y accesorios menores de equipo de transporte"</t>
  </si>
  <si>
    <t>EST-22-25</t>
  </si>
  <si>
    <t>EST-29-25</t>
  </si>
  <si>
    <t>EST-20-25</t>
  </si>
  <si>
    <t>Servicios Médicos Asistenciales y Servicios Educativos</t>
  </si>
  <si>
    <t>44105. "Ayudas asistenciales" y 27301. "articulos deportivos"</t>
  </si>
  <si>
    <t>R33-04-25</t>
  </si>
  <si>
    <t>R33-03-25</t>
  </si>
  <si>
    <t>Magisterial</t>
  </si>
  <si>
    <t>Sistemas municipales</t>
  </si>
  <si>
    <t>21101. "Materiales, útiles y equipos menores de oficina"</t>
  </si>
  <si>
    <t>29101. "herramientas menores", 31601. "materiales sanitarios y de limpieza", 29201. "refacciones y accesorios menores de edificios" y 24701. "arrticulos metálicos para la construcción"</t>
  </si>
  <si>
    <t>24901. "Otros materiales y articulos de construcción y reparación"</t>
  </si>
  <si>
    <t>Paseo de los nardos</t>
  </si>
  <si>
    <t>Real Bugambilias</t>
  </si>
  <si>
    <t>CREE</t>
  </si>
  <si>
    <t>EST-30-25</t>
  </si>
  <si>
    <t>29401. "Refacciones y accesorios menores de equipo de cómputo y tecnologías de la información" y 24601. "material eléctrico y electrónico"</t>
  </si>
  <si>
    <t>CADIS y Coordinación de calidad</t>
  </si>
  <si>
    <t>EST-28-25</t>
  </si>
  <si>
    <t>EST-26-25</t>
  </si>
  <si>
    <t>3 COTIZACIONES #001</t>
  </si>
  <si>
    <t>3 COTIZACIONES #003</t>
  </si>
  <si>
    <t>3 COTIZACIONES #004</t>
  </si>
  <si>
    <t>3 COTIZACIONES #005</t>
  </si>
  <si>
    <t>3 COTIZACIONES #009</t>
  </si>
  <si>
    <t>3 COTIZACIONES #012</t>
  </si>
  <si>
    <t>3 COTIZACIONES #013</t>
  </si>
  <si>
    <t>Adquisición de tableta Electronica</t>
  </si>
  <si>
    <t>Adquisición de materiales para la elaboración de prótesis y órtesis</t>
  </si>
  <si>
    <t>Servicio de rosca y chocolate caliente</t>
  </si>
  <si>
    <t>Francisco Javier</t>
  </si>
  <si>
    <t>Castellanos</t>
  </si>
  <si>
    <t>Piña</t>
  </si>
  <si>
    <t xml:space="preserve">Ana Bertha </t>
  </si>
  <si>
    <t>Anguiano</t>
  </si>
  <si>
    <t>AURA590709166</t>
  </si>
  <si>
    <t>CAPF</t>
  </si>
  <si>
    <t>O and P de México SA de CV</t>
  </si>
  <si>
    <t>Suplementos ortobiologicos e implantes S de RL de CV</t>
  </si>
  <si>
    <t>Kukun comercial SA de CV</t>
  </si>
  <si>
    <t>OPM031203J17</t>
  </si>
  <si>
    <t>VDC240930UK6</t>
  </si>
  <si>
    <t>GSE2103094F0</t>
  </si>
  <si>
    <t>SOR</t>
  </si>
  <si>
    <t>Servicio de lonas</t>
  </si>
  <si>
    <t>Adquisición de equipo de computo para el departamento de Recursos Humsnod</t>
  </si>
  <si>
    <t>Adquisición de sillas de ruedas</t>
  </si>
  <si>
    <t>Servicio de reparación de unidad generadora de agua helada</t>
  </si>
  <si>
    <t>Catarino</t>
  </si>
  <si>
    <t>Trujillo</t>
  </si>
  <si>
    <t>Macedonio</t>
  </si>
  <si>
    <t>Malta</t>
  </si>
  <si>
    <t>Omar Augusto</t>
  </si>
  <si>
    <t>Novela</t>
  </si>
  <si>
    <t>Ruiz</t>
  </si>
  <si>
    <t>SAMM701117514</t>
  </si>
  <si>
    <t>NORO760531J52</t>
  </si>
  <si>
    <t>ROTC681118JT9</t>
  </si>
  <si>
    <t>http://difcolima.gob.mx/web/transparencia/comites/2025/1/ACTA%201RA%20EXTRAORDINARIA.PDF</t>
  </si>
  <si>
    <t>http://difcolima.gob.mx/web/transparencia/comites/2025/1/CONTRATO%20EST-01-25.PDF</t>
  </si>
  <si>
    <t>http://difcolima.gob.mx/web/transparencia/comites/2025/1/EST-02-2025.pdf</t>
  </si>
  <si>
    <t>http://difcolima.gob.mx/web/transparencia/comites/2025/2/CONTRATO%20EST-10-25.pdf</t>
  </si>
  <si>
    <t>http://difcolima.gob.mx/web/transparencia/comites/2025/3/CONTRATO.%20EST-06-25.%20LONAS.pdf</t>
  </si>
  <si>
    <t>http://difcolima.gob.mx/web/transparencia/comites/2025/5/CONTRATO%20EST-12-25.pdf</t>
  </si>
  <si>
    <t>http://difcolima.gob.mx/web/transparencia/comites/2025/6/CONTRATO%20EST-14-25.pdf</t>
  </si>
  <si>
    <t>http://difcolima.gob.mx/web/transparencia/comites/2025/6/CONTRATO%20EST-11-25.pdf</t>
  </si>
  <si>
    <t>O and P de méxico SA de CV</t>
  </si>
  <si>
    <t>Sanchez</t>
  </si>
  <si>
    <t>Venustiano Carranza</t>
  </si>
  <si>
    <t>Residencial Esmeralda</t>
  </si>
  <si>
    <t>La normal</t>
  </si>
  <si>
    <t>Dirección General</t>
  </si>
  <si>
    <t>Recursos Humanos</t>
  </si>
  <si>
    <t>Servicios Médicos</t>
  </si>
  <si>
    <t>EST-01-25</t>
  </si>
  <si>
    <t>EST-02-25</t>
  </si>
  <si>
    <t>EST-10-25</t>
  </si>
  <si>
    <t>EST-05-25</t>
  </si>
  <si>
    <t>EST-12-25</t>
  </si>
  <si>
    <t>EST-14-25</t>
  </si>
  <si>
    <t>EST-11-25</t>
  </si>
  <si>
    <t>51501. "Equipo de cómputo"</t>
  </si>
  <si>
    <t>25401. "Materiales, accesorios y suministros médicos</t>
  </si>
  <si>
    <t>51501. "Equipo de cómputo" y 29401. "refacciones y accesorios menores de equipo de cómputo y tecnologías de la información"</t>
  </si>
  <si>
    <t>35101. "Concervación y mantenimiento menor de inmueble</t>
  </si>
  <si>
    <t>CIVM</t>
  </si>
  <si>
    <t>CHPE</t>
  </si>
  <si>
    <t>ORVR</t>
  </si>
  <si>
    <t>MARJ</t>
  </si>
  <si>
    <t>ROHS</t>
  </si>
  <si>
    <t>BRRA</t>
  </si>
  <si>
    <t>GOSH</t>
  </si>
  <si>
    <t>SAGA</t>
  </si>
  <si>
    <t>IRE/DIF02/2025</t>
  </si>
  <si>
    <t>IRE/DIF05/2025</t>
  </si>
  <si>
    <t>IRE/DIF10/2025</t>
  </si>
  <si>
    <t>IRE/DIF11/2025</t>
  </si>
  <si>
    <t>IRE/DIF12/2025</t>
  </si>
  <si>
    <t>IRE/DIF13/2025</t>
  </si>
  <si>
    <t>IRE/DIF14/2025</t>
  </si>
  <si>
    <t>IRE/DIF15/2025</t>
  </si>
  <si>
    <t>IRE/DIF18/2025</t>
  </si>
  <si>
    <t>IRE/DIF19/2025</t>
  </si>
  <si>
    <t>IRE/DIF20/2025</t>
  </si>
  <si>
    <t>IRE/DIF23/2025</t>
  </si>
  <si>
    <t>Adquisición de pañales para adulto</t>
  </si>
  <si>
    <t>Evaluación especifica de indicadores al programa presupuestario e18 consolidación de la familia, apoyo a la niñez y grupos vulnerables</t>
  </si>
  <si>
    <t>Despensas armadas para beneficiarios de dif estatal</t>
  </si>
  <si>
    <t>Equipo especializado para la atención de personas mayores, para el subprograma de atención a personas mayores, derivado del programa de atencion a grupos prioritarios (pagup)</t>
  </si>
  <si>
    <t>Adquisición de bateria diagnostica de discapacidad psicosocial para el programa de atención a grupos prioritarios, derivado del “subprograma de atención a personas con discapacidad”</t>
  </si>
  <si>
    <t>Equipos médicos para el programa de atención a grupos prioritarios, derivado del “subprograma de atención a personas con discapacidad</t>
  </si>
  <si>
    <t>Toma de 600 muestras en sangre para la detección de antígeno prostático específico cuantitativo</t>
  </si>
  <si>
    <t xml:space="preserve"> Suministro y colocación de lona, mantenimiento y/o reparación de diversas áreas en edificios de cadis, subprograma de atención a primera infancia, del programa pagup.</t>
  </si>
  <si>
    <t>Reparacion y mantenimiento del parque vehicular” perteneciente al dif estatal colima, por un periodo del mes de junio al 31 de diciembre del 2025.</t>
  </si>
  <si>
    <t>Adquisición de materiales para el acondicionamiento y rehabilitación de espacios  para el subprograma de atención a personas mayores, derivado del programa de atención a grupos prioritarios (pagup)”</t>
  </si>
  <si>
    <t>Mantenimiento Preventivo y correctivo” de las unidades generadoras de agua helada del complejo de atención integral a grupos vulnerables.</t>
  </si>
  <si>
    <t>Adquisición de equipo informatico para el equipamiento de personal operativo de los programas de la eiasadc 2025 con gastos de operación del ramo 33”</t>
  </si>
  <si>
    <t xml:space="preserve">VALEMI DESARROLLOS COMERCIALES SA DE CV </t>
  </si>
  <si>
    <t>Conveza agencia de majora continua S.C</t>
  </si>
  <si>
    <t>Impulso y evolución integral, A.C</t>
  </si>
  <si>
    <t>Occidente funciona grupo consultor SAS de CV</t>
  </si>
  <si>
    <t>MACOHER SA DE CV</t>
  </si>
  <si>
    <t>CARLOS ALBERTO</t>
  </si>
  <si>
    <t xml:space="preserve"> HUERTA </t>
  </si>
  <si>
    <t>PEREGRINA</t>
  </si>
  <si>
    <t>SACK990731UZ2</t>
  </si>
  <si>
    <t xml:space="preserve"> ZAYRA XIMENA </t>
  </si>
  <si>
    <t xml:space="preserve">ROSALES   </t>
  </si>
  <si>
    <t>ALCARAZ</t>
  </si>
  <si>
    <t>SANCHEZ </t>
  </si>
  <si>
    <t>CERVANTES</t>
  </si>
  <si>
    <t xml:space="preserve">KAREN FERNANDA </t>
  </si>
  <si>
    <t>ROAZ020131QK2</t>
  </si>
  <si>
    <t>GOVSA AUTOCENTRO SA DE CV.</t>
  </si>
  <si>
    <t xml:space="preserve">DISTRIBUIDORA FARMACEUTICA VS </t>
  </si>
  <si>
    <t>PROVEEDORA MEDICA DEL VALLE SA DE CV</t>
  </si>
  <si>
    <t>INFRAESTRUCTURA FDM SA DE CV</t>
  </si>
  <si>
    <t xml:space="preserve">ARNOLDO </t>
  </si>
  <si>
    <t xml:space="preserve">HERRERA </t>
  </si>
  <si>
    <t>RAMOS</t>
  </si>
  <si>
    <t xml:space="preserve">JESUS ROMAN </t>
  </si>
  <si>
    <t xml:space="preserve">LOPEZ </t>
  </si>
  <si>
    <t>ROMERO</t>
  </si>
  <si>
    <t xml:space="preserve">LUIS MARTIN </t>
  </si>
  <si>
    <t xml:space="preserve">LÓPEZ </t>
  </si>
  <si>
    <t>MOLINA</t>
  </si>
  <si>
    <t>DFV2109291K7</t>
  </si>
  <si>
    <t>GME130306BC1</t>
  </si>
  <si>
    <t>IFD220720L70</t>
  </si>
  <si>
    <t>OIVE7310201N2</t>
  </si>
  <si>
    <t xml:space="preserve">J DE JESÚS </t>
  </si>
  <si>
    <t xml:space="preserve">GALINDO </t>
  </si>
  <si>
    <t xml:space="preserve">CARLOS ALBERTO </t>
  </si>
  <si>
    <t xml:space="preserve">HUERTA </t>
  </si>
  <si>
    <t>MAC2401165DA</t>
  </si>
  <si>
    <t>CENTRO DE APRENDIZAJE Y ACOMPAÑAMIENTO PSICOEDUCATIVO S.C</t>
  </si>
  <si>
    <t>APRENDIZAJE Y COLABORACIÓN SOCIAL S.C</t>
  </si>
  <si>
    <t>ILS GLOBAL EDUCATION S. A DE C. V.</t>
  </si>
  <si>
    <t>COLECTIVA INTEGRAL SA DE CV</t>
  </si>
  <si>
    <t>POWER MED DE MÉXICO SA DE CV</t>
  </si>
  <si>
    <t>GINTEC MEXICO SA DE CV</t>
  </si>
  <si>
    <t>LABORATORIO VARGAS BIOANALISTAS DE COLIMA, S.C</t>
  </si>
  <si>
    <t xml:space="preserve">NEZAHUALCÓYOTL </t>
  </si>
  <si>
    <t xml:space="preserve">PRECIADO </t>
  </si>
  <si>
    <t>TORRES</t>
  </si>
  <si>
    <t xml:space="preserve">DUMARI MONTSERRAT </t>
  </si>
  <si>
    <t xml:space="preserve">ALVAREZ </t>
  </si>
  <si>
    <t>LARIOS</t>
  </si>
  <si>
    <t xml:space="preserve">SERGIO </t>
  </si>
  <si>
    <t xml:space="preserve">ADAME </t>
  </si>
  <si>
    <t>CUEVAS</t>
  </si>
  <si>
    <t>PETN6703089F4</t>
  </si>
  <si>
    <t>ALLD</t>
  </si>
  <si>
    <t>ADCS</t>
  </si>
  <si>
    <t>CDA140828H9A</t>
  </si>
  <si>
    <t>CAA131017Q87</t>
  </si>
  <si>
    <t>CAMP941202NF6</t>
  </si>
  <si>
    <t>BARA810424QP1</t>
  </si>
  <si>
    <t>ROHS900314H75</t>
  </si>
  <si>
    <t>LOMO</t>
  </si>
  <si>
    <t>HUPE</t>
  </si>
  <si>
    <t>IEI</t>
  </si>
  <si>
    <t>CFG</t>
  </si>
  <si>
    <t xml:space="preserve">ERIKA MARCELA </t>
  </si>
  <si>
    <t xml:space="preserve">ORTIZ </t>
  </si>
  <si>
    <t>VALDIVIA</t>
  </si>
  <si>
    <t>GAMJ</t>
  </si>
  <si>
    <t>HUPC</t>
  </si>
  <si>
    <t>ACS</t>
  </si>
  <si>
    <t>CIN</t>
  </si>
  <si>
    <t>http://difcolima.gob.mx/web/transparencia/comites/2025/8/ACTA%208VA%20EXTRAORDINARIA.pdf</t>
  </si>
  <si>
    <t>http://difcolima.gob.mx/web/transparencia/comites/2025/8/ACTA%208%20SESION%20ORDINARIA.pdf</t>
  </si>
  <si>
    <t>http://difcolima.gob.mx/web/transparencia/comites/2025/9/ACTA%209%20SESION%20ORDI.pdf</t>
  </si>
  <si>
    <t>http://difcolima.gob.mx/web/transparencia/comites/2025/13/ACTA%2013VA%20EXTRAORDINARIA.pdf</t>
  </si>
  <si>
    <t>http://difcolima.gob.mx/web/transparencia/comites/2025/10/ACTA%2010%20SESIO%CC%81N%20ORDINARIA.pdf</t>
  </si>
  <si>
    <t>http://difcolima.gob.mx/web/transparencia/comites/2025/15/ACTA%2015VA%20EXTRAORDINARIA.pdf</t>
  </si>
  <si>
    <t>http://difcolima.gob.mx/web/session162025</t>
  </si>
  <si>
    <t>http://difcolima.gob.mx/web/transparencia/comites/2025/9/ACTA%209NA%20EXTRAORDINARIA.pdf</t>
  </si>
  <si>
    <t>http://difcolima.gob.mx/web/transparencia/comites/2025/12/ACTA%2012VA%20EXTRAORDINARIA.pdf</t>
  </si>
  <si>
    <t>http://difcolima.gob.mx/web/transparencia/comites/2025/14/ACTA%2014VA%20EXTRAORDINARIA.pdf</t>
  </si>
  <si>
    <t>http://difcolima.gob.mx/web/transparencia/comites/2025/17/ACTA%2017VA%20EXTRAORDINARIA.pdf</t>
  </si>
  <si>
    <t>IMPULSO Y EVOLUCIÓN INTEGRAL A.C.</t>
  </si>
  <si>
    <t>LAURA MARIA</t>
  </si>
  <si>
    <t>MARQUEZ</t>
  </si>
  <si>
    <t>ESPIRITU</t>
  </si>
  <si>
    <t>ARNOLDO</t>
  </si>
  <si>
    <t>HERRERA</t>
  </si>
  <si>
    <t xml:space="preserve">  </t>
  </si>
  <si>
    <t>PROVEEDORA MÉDICA DEL VALLE SA DE CV</t>
  </si>
  <si>
    <t xml:space="preserve"> ILS GLOBAL EDUCATIÓN SA DE CV</t>
  </si>
  <si>
    <t xml:space="preserve">NETZAHUALCOYOTL </t>
  </si>
  <si>
    <t>PRECIADO</t>
  </si>
  <si>
    <t>MICHELLE JASMINE</t>
  </si>
  <si>
    <t>CADENA</t>
  </si>
  <si>
    <t>CEBALLOS</t>
  </si>
  <si>
    <t>IEI90809FIA</t>
  </si>
  <si>
    <t>Francisco zarco</t>
  </si>
  <si>
    <t>torre 3</t>
  </si>
  <si>
    <t>Jardines vista hermosa</t>
  </si>
  <si>
    <t>Vallarta</t>
  </si>
  <si>
    <t>12B</t>
  </si>
  <si>
    <t>Ciudad granja</t>
  </si>
  <si>
    <t>Genova</t>
  </si>
  <si>
    <t>Juárez</t>
  </si>
  <si>
    <t>Degalación Cuauhtemoc</t>
  </si>
  <si>
    <t>ifd220720l70</t>
  </si>
  <si>
    <t>EST/09/2025</t>
  </si>
  <si>
    <t>EST/13/2025</t>
  </si>
  <si>
    <t>R33/05/2025</t>
  </si>
  <si>
    <t>EST/38/2025</t>
  </si>
  <si>
    <t>R33/12/2025</t>
  </si>
  <si>
    <t>R33/10/2025</t>
  </si>
  <si>
    <t>EST/36/2025</t>
  </si>
  <si>
    <t>R33/11/2025</t>
  </si>
  <si>
    <t>R33/06/2025</t>
  </si>
  <si>
    <t>EST/34/2025</t>
  </si>
  <si>
    <t>R33/15/2025</t>
  </si>
  <si>
    <t>Gestión social</t>
  </si>
  <si>
    <t>Coordinación de calidad</t>
  </si>
  <si>
    <t>EST/35/2025</t>
  </si>
  <si>
    <t>44105. ayudas asistenciales</t>
  </si>
  <si>
    <t>33104. otras asesorias para la operación de programas</t>
  </si>
  <si>
    <t>35101. conservación y mantenimiento menor de inmuebles</t>
  </si>
  <si>
    <t>22104. despensas fam</t>
  </si>
  <si>
    <t>35501. rep, mant y conserv de vehiculos y equipo de transporte</t>
  </si>
  <si>
    <t>53101. eq medico y de laboratorio</t>
  </si>
  <si>
    <t>29201. refacciones y accesorios men de edificios, 24601. mat electronico, 29101. herramientas menores</t>
  </si>
  <si>
    <t>53101. equipo medico y de laboratorio</t>
  </si>
  <si>
    <t>25401. materiales, accesorios y suministros medicos, 53101. equipo médico y de laboratorio.</t>
  </si>
  <si>
    <t>31901. servicios integrales y otros servicios</t>
  </si>
  <si>
    <t>50501. equipo de computo, 29401. refacciones y accesorios menores de equipo de computo</t>
  </si>
  <si>
    <t>http://difcolima.gob.mx/web/transparencia/comites/2025/9/EST-13-25-IRE05.pdf</t>
  </si>
  <si>
    <t>http://difcolima.gob.mx/web/transparencia/comites/2025/12/R33-05-25.%20IRE10.pdf</t>
  </si>
  <si>
    <t>http://difcolima.gob.mx/web/transparencia/comites/2025/13/CONTRATOEST3525IRE11.pdf</t>
  </si>
  <si>
    <t>http://difcolima.gob.mx/web/transparencia/comites/2025/14/CONTRATO%20EST-38-25.%20IRE12.pdf</t>
  </si>
  <si>
    <t>http://difcolima.gob.mx/web/transparencia/comites/2025/14/CONTRATO%20R33-12-25.%20IRE13.pdf</t>
  </si>
  <si>
    <t>http://difcolima.gob.mx/web/transparencia/comites/2025/14/CONTRATO%20R33-10-25.%20IRE14.pdf</t>
  </si>
  <si>
    <t>http://difcolima.gob.mx/web/transparencia/comites/2025/9/CONTRATO%20EST-36-25.%20IRE15.pdf</t>
  </si>
  <si>
    <t>http://difcolima.gob.mx/web/transparencia/comites/2025/14/CONTRATO%20R33-11-25.%20IRE18.pdf</t>
  </si>
  <si>
    <t>http://difcolima.gob.mx/web/transparencia/comites/2025/14/EST-34-25.%20IRE20.pdf</t>
  </si>
  <si>
    <t>http://difcolima.gob.mx/web/transparencia/comites/2025/15/CONTRATO%20R33-06-25.%20IRE19.pdf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</si>
</sst>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3" fillId="3" borderId="0"/>
    <xf numFmtId="0" fontId="6" fillId="3" borderId="0"/>
    <xf numFmtId="43" fontId="6" fillId="3" borderId="0" applyFont="0" applyFill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5" applyNumberFormat="0" applyAlignment="0" applyProtection="0"/>
    <xf numFmtId="0" fontId="16" fillId="10" borderId="6" applyNumberFormat="0" applyAlignment="0" applyProtection="0"/>
    <xf numFmtId="0" fontId="17" fillId="10" borderId="5" applyNumberFormat="0" applyAlignment="0" applyProtection="0"/>
    <xf numFmtId="0" fontId="19" fillId="11" borderId="8" applyNumberFormat="0" applyAlignment="0" applyProtection="0"/>
    <xf numFmtId="0" fontId="23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3" fillId="32" borderId="0" applyNumberFormat="0" applyBorder="0" applyAlignment="0" applyProtection="0"/>
    <xf numFmtId="0" fontId="23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3" fillId="36" borderId="0" applyNumberFormat="0" applyBorder="0" applyAlignment="0" applyProtection="0"/>
    <xf numFmtId="0" fontId="2" fillId="3" borderId="0"/>
    <xf numFmtId="44" fontId="2" fillId="3" borderId="0" applyFont="0" applyFill="0" applyBorder="0" applyAlignment="0" applyProtection="0"/>
    <xf numFmtId="0" fontId="8" fillId="3" borderId="0" applyNumberFormat="0" applyFill="0" applyBorder="0" applyAlignment="0" applyProtection="0"/>
    <xf numFmtId="0" fontId="9" fillId="3" borderId="2" applyNumberFormat="0" applyFill="0" applyAlignment="0" applyProtection="0"/>
    <xf numFmtId="0" fontId="10" fillId="3" borderId="3" applyNumberFormat="0" applyFill="0" applyAlignment="0" applyProtection="0"/>
    <xf numFmtId="0" fontId="11" fillId="3" borderId="4" applyNumberFormat="0" applyFill="0" applyAlignment="0" applyProtection="0"/>
    <xf numFmtId="0" fontId="11" fillId="3" borderId="0" applyNumberFormat="0" applyFill="0" applyBorder="0" applyAlignment="0" applyProtection="0"/>
    <xf numFmtId="0" fontId="18" fillId="3" borderId="7" applyNumberFormat="0" applyFill="0" applyAlignment="0" applyProtection="0"/>
    <xf numFmtId="0" fontId="20" fillId="3" borderId="0" applyNumberFormat="0" applyFill="0" applyBorder="0" applyAlignment="0" applyProtection="0"/>
    <xf numFmtId="0" fontId="2" fillId="12" borderId="9" applyNumberFormat="0" applyFont="0" applyAlignment="0" applyProtection="0"/>
    <xf numFmtId="0" fontId="21" fillId="3" borderId="0" applyNumberFormat="0" applyFill="0" applyBorder="0" applyAlignment="0" applyProtection="0"/>
    <xf numFmtId="0" fontId="22" fillId="3" borderId="10" applyNumberFormat="0" applyFill="0" applyAlignment="0" applyProtection="0"/>
    <xf numFmtId="0" fontId="1" fillId="3" borderId="0"/>
    <xf numFmtId="44" fontId="1" fillId="3" borderId="0" applyFont="0" applyFill="0" applyBorder="0" applyAlignment="0" applyProtection="0"/>
  </cellStyleXfs>
  <cellXfs count="58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5" borderId="1" xfId="0" applyFont="1" applyFill="1" applyBorder="1" applyAlignment="1">
      <alignment horizontal="center" wrapText="1"/>
    </xf>
    <xf numFmtId="0" fontId="7" fillId="0" borderId="0" xfId="2" applyFill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43" fontId="0" fillId="0" borderId="0" xfId="1" applyFont="1"/>
    <xf numFmtId="43" fontId="5" fillId="4" borderId="1" xfId="1" applyFont="1" applyFill="1" applyBorder="1" applyAlignment="1">
      <alignment horizontal="center" wrapText="1"/>
    </xf>
    <xf numFmtId="0" fontId="0" fillId="0" borderId="0" xfId="0" applyAlignment="1"/>
    <xf numFmtId="0" fontId="7" fillId="0" borderId="0" xfId="2" applyAlignment="1"/>
    <xf numFmtId="14" fontId="0" fillId="0" borderId="0" xfId="0" applyNumberFormat="1" applyAlignment="1"/>
    <xf numFmtId="43" fontId="0" fillId="0" borderId="0" xfId="1" applyFont="1" applyAlignment="1"/>
    <xf numFmtId="43" fontId="3" fillId="3" borderId="0" xfId="1" applyFont="1" applyFill="1" applyAlignment="1"/>
    <xf numFmtId="0" fontId="7" fillId="0" borderId="0" xfId="2" applyFill="1" applyAlignment="1"/>
    <xf numFmtId="14" fontId="0" fillId="0" borderId="0" xfId="0" applyNumberFormat="1"/>
    <xf numFmtId="0" fontId="7" fillId="0" borderId="0" xfId="2" applyFill="1"/>
    <xf numFmtId="0" fontId="0" fillId="0" borderId="0" xfId="0" applyAlignment="1">
      <alignment vertical="center"/>
    </xf>
    <xf numFmtId="0" fontId="7" fillId="0" borderId="0" xfId="2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Alignment="1"/>
    <xf numFmtId="14" fontId="0" fillId="0" borderId="0" xfId="0" applyNumberFormat="1" applyFill="1"/>
    <xf numFmtId="43" fontId="0" fillId="0" borderId="0" xfId="1" applyFont="1" applyFill="1"/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0" fillId="0" borderId="0" xfId="0"/>
    <xf numFmtId="14" fontId="5" fillId="4" borderId="1" xfId="0" applyNumberFormat="1" applyFont="1" applyFill="1" applyBorder="1" applyAlignment="1">
      <alignment horizontal="center" wrapText="1"/>
    </xf>
    <xf numFmtId="14" fontId="5" fillId="4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0" borderId="0" xfId="0" applyNumberFormat="1" applyAlignment="1">
      <alignment horizontal="center"/>
    </xf>
    <xf numFmtId="0" fontId="0" fillId="0" borderId="0" xfId="0"/>
    <xf numFmtId="0" fontId="0" fillId="0" borderId="0" xfId="0" applyAlignment="1">
      <alignment wrapText="1"/>
    </xf>
    <xf numFmtId="0" fontId="5" fillId="4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/>
    </xf>
    <xf numFmtId="0" fontId="0" fillId="0" borderId="0" xfId="0"/>
    <xf numFmtId="0" fontId="0" fillId="0" borderId="0" xfId="0"/>
    <xf numFmtId="14" fontId="0" fillId="0" borderId="0" xfId="0" applyNumberFormat="1" applyFill="1" applyAlignment="1">
      <alignment horizontal="center"/>
    </xf>
    <xf numFmtId="0" fontId="24" fillId="0" borderId="0" xfId="0" applyFont="1" applyFill="1" applyAlignment="1">
      <alignment vertical="center"/>
    </xf>
    <xf numFmtId="0" fontId="24" fillId="0" borderId="0" xfId="0" applyFont="1" applyFill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4" borderId="1" xfId="0" applyFont="1" applyFill="1" applyBorder="1"/>
  </cellXfs>
  <cellStyles count="51">
    <cellStyle name="20% - Énfasis1" xfId="14" builtinId="30" customBuiltin="1"/>
    <cellStyle name="20% - Énfasis2" xfId="18" builtinId="34" customBuiltin="1"/>
    <cellStyle name="20% - Énfasis3" xfId="22" builtinId="38" customBuiltin="1"/>
    <cellStyle name="20% - Énfasis4" xfId="26" builtinId="42" customBuiltin="1"/>
    <cellStyle name="20% - Énfasis5" xfId="30" builtinId="46" customBuiltin="1"/>
    <cellStyle name="20% - Énfasis6" xfId="34" builtinId="50" customBuiltin="1"/>
    <cellStyle name="40% - Énfasis1" xfId="15" builtinId="31" customBuiltin="1"/>
    <cellStyle name="40% - Énfasis2" xfId="19" builtinId="35" customBuiltin="1"/>
    <cellStyle name="40% - Énfasis3" xfId="23" builtinId="39" customBuiltin="1"/>
    <cellStyle name="40% - Énfasis4" xfId="27" builtinId="43" customBuiltin="1"/>
    <cellStyle name="40% - Énfasis5" xfId="31" builtinId="47" customBuiltin="1"/>
    <cellStyle name="40% - Énfasis6" xfId="35" builtinId="51" customBuiltin="1"/>
    <cellStyle name="60% - Énfasis1" xfId="16" builtinId="32" customBuiltin="1"/>
    <cellStyle name="60% - Énfasis2" xfId="20" builtinId="36" customBuiltin="1"/>
    <cellStyle name="60% - Énfasis3" xfId="24" builtinId="40" customBuiltin="1"/>
    <cellStyle name="60% - Énfasis4" xfId="28" builtinId="44" customBuiltin="1"/>
    <cellStyle name="60% - Énfasis5" xfId="32" builtinId="48" customBuiltin="1"/>
    <cellStyle name="60% - Énfasis6" xfId="36" builtinId="52" customBuiltin="1"/>
    <cellStyle name="Buena" xfId="6" builtinId="26" customBuiltin="1"/>
    <cellStyle name="Cálculo" xfId="11" builtinId="22" customBuiltin="1"/>
    <cellStyle name="Celda de comprobación" xfId="12" builtinId="23" customBuiltin="1"/>
    <cellStyle name="Celda vinculada 2" xfId="44"/>
    <cellStyle name="Encabezado 4 2" xfId="43"/>
    <cellStyle name="Énfasis1" xfId="13" builtinId="29" customBuiltin="1"/>
    <cellStyle name="Énfasis2" xfId="17" builtinId="33" customBuiltin="1"/>
    <cellStyle name="Énfasis3" xfId="21" builtinId="37" customBuiltin="1"/>
    <cellStyle name="Énfasis4" xfId="25" builtinId="41" customBuiltin="1"/>
    <cellStyle name="Énfasis5" xfId="29" builtinId="45" customBuiltin="1"/>
    <cellStyle name="Énfasis6" xfId="33" builtinId="49" customBuiltin="1"/>
    <cellStyle name="Entrada" xfId="9" builtinId="20" customBuiltin="1"/>
    <cellStyle name="Hipervínculo" xfId="2" builtinId="8"/>
    <cellStyle name="Incorrecto" xfId="7" builtinId="27" customBuiltin="1"/>
    <cellStyle name="Millares" xfId="1" builtinId="3"/>
    <cellStyle name="Millares 2" xfId="5"/>
    <cellStyle name="Moneda 2" xfId="38"/>
    <cellStyle name="Moneda 3" xfId="50"/>
    <cellStyle name="Neutral" xfId="8" builtinId="28" customBuiltin="1"/>
    <cellStyle name="Normal" xfId="0" builtinId="0"/>
    <cellStyle name="Normal 2" xfId="4"/>
    <cellStyle name="Normal 3" xfId="3"/>
    <cellStyle name="Normal 4" xfId="37"/>
    <cellStyle name="Normal 5" xfId="49"/>
    <cellStyle name="Notas 2" xfId="46"/>
    <cellStyle name="Salida" xfId="10" builtinId="21" customBuiltin="1"/>
    <cellStyle name="Texto de advertencia 2" xfId="45"/>
    <cellStyle name="Texto explicativo 2" xfId="47"/>
    <cellStyle name="Título 1 2" xfId="40"/>
    <cellStyle name="Título 2 2" xfId="41"/>
    <cellStyle name="Título 3 2" xfId="42"/>
    <cellStyle name="Título 4" xfId="39"/>
    <cellStyle name="Total 2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ephanie/Desktop/DATOS%20DE%20COMIT&#201;%202024/TRANSPARENCIA%202024/TRANSPARENCIA%20DE%20ENERO%20A%20MARZO/Licitaciones%20e%20invitaciones.%20LTG-LTAIPEC29FXXVIIIb.%201tr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498507"/>
      <sheetName val="Hidden_1_Tabla_498507"/>
      <sheetName val="Tabla_498536"/>
      <sheetName val="Hidden_1_Tabla_498536"/>
      <sheetName val="Tabla_498537"/>
      <sheetName val="Hidden_1_Tabla_498537"/>
      <sheetName val="Tabla_498538"/>
      <sheetName val="Hidden_1_Tabla_498538"/>
      <sheetName val="Tabla_498539"/>
      <sheetName val="Tabla_49854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>
        <row r="1">
          <cell r="A1" t="str">
            <v>Hombre</v>
          </cell>
        </row>
        <row r="2">
          <cell r="A2" t="str">
            <v>Mujer</v>
          </cell>
        </row>
      </sheetData>
      <sheetData sheetId="13" refreshError="1"/>
      <sheetData sheetId="14">
        <row r="1">
          <cell r="A1" t="str">
            <v>Hombre</v>
          </cell>
        </row>
      </sheetData>
      <sheetData sheetId="15" refreshError="1"/>
      <sheetData sheetId="16">
        <row r="1">
          <cell r="A1" t="str">
            <v>Hombre</v>
          </cell>
        </row>
      </sheetData>
      <sheetData sheetId="17" refreshError="1"/>
      <sheetData sheetId="18">
        <row r="1">
          <cell r="A1" t="str">
            <v>Hombre</v>
          </cell>
        </row>
      </sheetData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difcolima.gob.mx/web/transparencia/licitaciones/2025/06002-DIF01-2025/CONTRATO%20LIC-01-2025.pdf" TargetMode="External"/><Relationship Id="rId117" Type="http://schemas.openxmlformats.org/officeDocument/2006/relationships/hyperlink" Target="http://difcolima.gob.mx/web/transparencia/comites/2025/3/CONTRATO.%20EST-06-25.%20LONAS.pdf" TargetMode="External"/><Relationship Id="rId21" Type="http://schemas.openxmlformats.org/officeDocument/2006/relationships/hyperlink" Target="http://difcolima.gob.mx/web/transparencia/licitaciones/2025/06002-DIF04-2025/FALLO%20LIC04.PDF" TargetMode="External"/><Relationship Id="rId42" Type="http://schemas.openxmlformats.org/officeDocument/2006/relationships/hyperlink" Target="http://difcolima.gob.mx/web/transparencia/comites/2025/4/ACTA%204TA%20EXTRAORDINARIA.pdf" TargetMode="External"/><Relationship Id="rId47" Type="http://schemas.openxmlformats.org/officeDocument/2006/relationships/hyperlink" Target="http://difcolima.gob.mx/web/transparencia/comites/2025/4/ACTA%204TA%20EXTRAORDINARIA.pdf" TargetMode="External"/><Relationship Id="rId63" Type="http://schemas.openxmlformats.org/officeDocument/2006/relationships/hyperlink" Target="http://difcolima.gob.mx/web/transparencia/comites/2025/5/ACTA%205%20SESION%20ORDINARIA.pdf" TargetMode="External"/><Relationship Id="rId68" Type="http://schemas.openxmlformats.org/officeDocument/2006/relationships/hyperlink" Target="http://difcolima.gob.mx/web/transparencia/comites/2025/5/EST-18-25%20medicamento%20UCA.pdf" TargetMode="External"/><Relationship Id="rId84" Type="http://schemas.openxmlformats.org/officeDocument/2006/relationships/hyperlink" Target="http://difcolima.gob.mx/web/transparencia/comites/2025/6/EST-23-25.%20CAM%20Y%20CHEC.pdf" TargetMode="External"/><Relationship Id="rId89" Type="http://schemas.openxmlformats.org/officeDocument/2006/relationships/hyperlink" Target="http://difcolima.gob.mx/web/transparencia/comites/2025/11/ACTA%2011VA%20EXTRAORDINARIA.pdf" TargetMode="External"/><Relationship Id="rId112" Type="http://schemas.openxmlformats.org/officeDocument/2006/relationships/hyperlink" Target="http://difcolima.gob.mx/web/transparencia/comites/2025/2/ACTA_2_SESION%20ORDI.pdf" TargetMode="External"/><Relationship Id="rId133" Type="http://schemas.openxmlformats.org/officeDocument/2006/relationships/hyperlink" Target="http://difcolima.gob.mx/web/transparencia/comites/2025/14/CONTRATO%20R33-10-25.%20IRE14.pdf" TargetMode="External"/><Relationship Id="rId138" Type="http://schemas.openxmlformats.org/officeDocument/2006/relationships/hyperlink" Target="http://difcolima.gob.mx/web/transparencia/comites/2025/17/ACTA%2017VA%20EXTRAORDINARIA.pdf" TargetMode="External"/><Relationship Id="rId16" Type="http://schemas.openxmlformats.org/officeDocument/2006/relationships/hyperlink" Target="http://difcolima.gob.mx/web/transparencia/licitaciones/2025/06002-DIF03-2025/FALLO%20LIC03.PDF" TargetMode="External"/><Relationship Id="rId107" Type="http://schemas.openxmlformats.org/officeDocument/2006/relationships/hyperlink" Target="http://difcolima.gob.mx/web/transparencia/comites/2025/1/CONTRATO%20EST-01-25.PDF" TargetMode="External"/><Relationship Id="rId11" Type="http://schemas.openxmlformats.org/officeDocument/2006/relationships/hyperlink" Target="http://difcolima.gob.mx/web/transparencia/licitaciones/2025/06002-DIF02-2025/APERTURA%20LIC02.PDF" TargetMode="External"/><Relationship Id="rId32" Type="http://schemas.openxmlformats.org/officeDocument/2006/relationships/hyperlink" Target="http://difcolima.gob.mx/web/transparencia/comites/2025/2/ACTA_2_SESION%20ORDI.pdf" TargetMode="External"/><Relationship Id="rId37" Type="http://schemas.openxmlformats.org/officeDocument/2006/relationships/hyperlink" Target="http://difcolima.gob.mx/web/transparencia/comites/2025/3/ACTA%203RA%20EXTRAORDINARIA.pdf" TargetMode="External"/><Relationship Id="rId53" Type="http://schemas.openxmlformats.org/officeDocument/2006/relationships/hyperlink" Target="http://difcolima.gob.mx/web/transparencia/comites/2025/5/R33-02-25.%20IRE07.pdf" TargetMode="External"/><Relationship Id="rId58" Type="http://schemas.openxmlformats.org/officeDocument/2006/relationships/hyperlink" Target="http://difcolima.gob.mx/web/transparencia/comites/2025/4/ACTA%204TA%20EXTRAORDINARIA.pdf" TargetMode="External"/><Relationship Id="rId74" Type="http://schemas.openxmlformats.org/officeDocument/2006/relationships/hyperlink" Target="http://difcolima.gob.mx/web/transparencia/comites/2025/6/ACTA%206%20SESION%20ORDINARIA.pdf" TargetMode="External"/><Relationship Id="rId79" Type="http://schemas.openxmlformats.org/officeDocument/2006/relationships/hyperlink" Target="http://difcolima.gob.mx/web/transparencia/comites/2025/6/ACTA%206%20SESION%20ORDINARIA.pdf" TargetMode="External"/><Relationship Id="rId102" Type="http://schemas.openxmlformats.org/officeDocument/2006/relationships/hyperlink" Target="http://difcolima.gob.mx/web/transparencia/comites/2025/7/EST-28-25.%20EQ%20COMPUTO.pdf" TargetMode="External"/><Relationship Id="rId123" Type="http://schemas.openxmlformats.org/officeDocument/2006/relationships/hyperlink" Target="http://difcolima.gob.mx/web/transparencia/comites/2025/6/ACTA%206%20SESION%20ORDINARIA.pdf" TargetMode="External"/><Relationship Id="rId128" Type="http://schemas.openxmlformats.org/officeDocument/2006/relationships/hyperlink" Target="http://difcolima.gob.mx/web/transparencia/comites/2025/9/EST-13-25-IRE05.pdf" TargetMode="External"/><Relationship Id="rId5" Type="http://schemas.openxmlformats.org/officeDocument/2006/relationships/hyperlink" Target="http://difcolima.gob.mx/web/transparencia/licitaciones/2025/06002-DIF06-2025/CONVOCATORIA%20LIC06.PDF" TargetMode="External"/><Relationship Id="rId90" Type="http://schemas.openxmlformats.org/officeDocument/2006/relationships/hyperlink" Target="http://difcolima.gob.mx/web/transparencia/comites/2025/11/EST-20-25.%20PALOTAS.pdf" TargetMode="External"/><Relationship Id="rId95" Type="http://schemas.openxmlformats.org/officeDocument/2006/relationships/hyperlink" Target="http://difcolima.gob.mx/web/transparencia/comites/2025/7/ACTA%207%20SESION%20ORDINARIA.pdf" TargetMode="External"/><Relationship Id="rId22" Type="http://schemas.openxmlformats.org/officeDocument/2006/relationships/hyperlink" Target="http://difcolima.gob.mx/web/transparencia/licitaciones/2025/06002-DIF06-2025/JUNTA%20DE%20ACLARACIONES%20LIC06.pdf" TargetMode="External"/><Relationship Id="rId27" Type="http://schemas.openxmlformats.org/officeDocument/2006/relationships/hyperlink" Target="http://difcolima.gob.mx/web/transparencia/licitaciones/2025/06002-DIF02-2025/CONTRATO%20LIC-02-25.pdf" TargetMode="External"/><Relationship Id="rId43" Type="http://schemas.openxmlformats.org/officeDocument/2006/relationships/hyperlink" Target="http://difcolima.gob.mx/web/transparencia/comites/2025/4/ACTA%204TA%20EXTRAORDINARIA.pdf" TargetMode="External"/><Relationship Id="rId48" Type="http://schemas.openxmlformats.org/officeDocument/2006/relationships/hyperlink" Target="http://difcolima.gob.mx/web/transparencia/comites/2025/5/ACTA%205TA%20EXTRAORDINARIA.pdf" TargetMode="External"/><Relationship Id="rId64" Type="http://schemas.openxmlformats.org/officeDocument/2006/relationships/hyperlink" Target="http://difcolima.gob.mx/web/transparencia/comites/2025/5/ACTA%205%20SESION%20ORDINARIA.pdf" TargetMode="External"/><Relationship Id="rId69" Type="http://schemas.openxmlformats.org/officeDocument/2006/relationships/hyperlink" Target="http://difcolima.gob.mx/web/transparencia/comites/2025/5/EST-31-25%20mant%20UCA.pdf" TargetMode="External"/><Relationship Id="rId113" Type="http://schemas.openxmlformats.org/officeDocument/2006/relationships/hyperlink" Target="http://difcolima.gob.mx/web/transparencia/comites/2025/2/ACTA_2_SESION%20ORDI.pdf" TargetMode="External"/><Relationship Id="rId118" Type="http://schemas.openxmlformats.org/officeDocument/2006/relationships/hyperlink" Target="http://difcolima.gob.mx/web/transparencia/comites/2025/5/ACTA%205%20SESION%20ORDINARIA.pdf" TargetMode="External"/><Relationship Id="rId134" Type="http://schemas.openxmlformats.org/officeDocument/2006/relationships/hyperlink" Target="http://difcolima.gob.mx/web/transparencia/comites/2025/9/CONTRATO%20EST-36-25.%20IRE15.pdf" TargetMode="External"/><Relationship Id="rId139" Type="http://schemas.openxmlformats.org/officeDocument/2006/relationships/printerSettings" Target="../printerSettings/printerSettings1.bin"/><Relationship Id="rId8" Type="http://schemas.openxmlformats.org/officeDocument/2006/relationships/hyperlink" Target="http://difcolima.gob.mx/web/transparencia/licitaciones/2025/06002-DIF01-2025/FALLO%20LIC01.PDF" TargetMode="External"/><Relationship Id="rId51" Type="http://schemas.openxmlformats.org/officeDocument/2006/relationships/hyperlink" Target="http://difcolima.gob.mx/web/transparencia/comites/2025/3/CONTRATO.%20EST-03-25.%20IRE04.pdf" TargetMode="External"/><Relationship Id="rId72" Type="http://schemas.openxmlformats.org/officeDocument/2006/relationships/hyperlink" Target="http://difcolima.gob.mx/web/transparencia/comites/2025/5/ACTA%205%20SESION%20ORDINARIA.pdf" TargetMode="External"/><Relationship Id="rId80" Type="http://schemas.openxmlformats.org/officeDocument/2006/relationships/hyperlink" Target="http://difcolima.gob.mx/web/transparencia/comites/2025/6/ACTA%206%20SESION%20ORDINARIA.pdf" TargetMode="External"/><Relationship Id="rId85" Type="http://schemas.openxmlformats.org/officeDocument/2006/relationships/hyperlink" Target="http://difcolima.gob.mx/web/transparencia/comites/2025/6/EST-21-25.%20AGUA.pdf" TargetMode="External"/><Relationship Id="rId93" Type="http://schemas.openxmlformats.org/officeDocument/2006/relationships/hyperlink" Target="http://difcolima.gob.mx/web/transparencia/comites/2025/7/ACTA%207%20SESION%20ORDINARIA.pdf" TargetMode="External"/><Relationship Id="rId98" Type="http://schemas.openxmlformats.org/officeDocument/2006/relationships/hyperlink" Target="http://difcolima.gob.mx/web/transparencia/comites/2025/7/ACTA%207%20SESION%20ORDINARIA.pdf" TargetMode="External"/><Relationship Id="rId121" Type="http://schemas.openxmlformats.org/officeDocument/2006/relationships/hyperlink" Target="http://difcolima.gob.mx/web/transparencia/comites/2025/6/ACTA%206%20SESION%20ORDINARIA.pdf" TargetMode="External"/><Relationship Id="rId3" Type="http://schemas.openxmlformats.org/officeDocument/2006/relationships/hyperlink" Target="http://difcolima.gob.mx/web/transparencia/licitaciones/2025/06002-DIF02-2025/LIC%2006002-DIF02-25.pdf" TargetMode="External"/><Relationship Id="rId12" Type="http://schemas.openxmlformats.org/officeDocument/2006/relationships/hyperlink" Target="http://difcolima.gob.mx/web/transparencia/licitaciones/2025/06002-DIF02-2025/FALLO%20LIC02.PDF" TargetMode="External"/><Relationship Id="rId17" Type="http://schemas.openxmlformats.org/officeDocument/2006/relationships/hyperlink" Target="http://difcolima.gob.mx/web/transparencia/licitaciones/2025/06002-DIF03-2025/FALLO%20LIC03.PDF" TargetMode="External"/><Relationship Id="rId25" Type="http://schemas.openxmlformats.org/officeDocument/2006/relationships/hyperlink" Target="http://difcolima.gob.mx/web/transparencia/licitaciones/2025/06002-DIF06-2025/ACTA%20APERTURA%20LIC06-25.pdf" TargetMode="External"/><Relationship Id="rId33" Type="http://schemas.openxmlformats.org/officeDocument/2006/relationships/hyperlink" Target="http://difcolima.gob.mx/web/transparencia/comites/2025/5/ACTA%205TA%20EXTRAORDINARIA.pdf" TargetMode="External"/><Relationship Id="rId38" Type="http://schemas.openxmlformats.org/officeDocument/2006/relationships/hyperlink" Target="http://difcolima.gob.mx/web/transparencia/comites/2025/4/ACTA%204TA%20EXTRAORDINARIA.pdf" TargetMode="External"/><Relationship Id="rId46" Type="http://schemas.openxmlformats.org/officeDocument/2006/relationships/hyperlink" Target="http://difcolima.gob.mx/web/transparencia/comites/2025/4/ACTA%204TA%20EXTRAORDINARIA.pdf" TargetMode="External"/><Relationship Id="rId59" Type="http://schemas.openxmlformats.org/officeDocument/2006/relationships/hyperlink" Target="http://difcolima.gob.mx/web/transparencia/comites/2025/4/ACTA%204TA%20EXTRAORDINARIA.pdf" TargetMode="External"/><Relationship Id="rId67" Type="http://schemas.openxmlformats.org/officeDocument/2006/relationships/hyperlink" Target="http://difcolima.gob.mx/web/transparencia/comites/2025/6/CONTRATO%20R33-01-2025.pdf" TargetMode="External"/><Relationship Id="rId103" Type="http://schemas.openxmlformats.org/officeDocument/2006/relationships/hyperlink" Target="http://difcolima.gob.mx/web/transparencia/comites/2025/7/contrato%20EST-26-25.%20reg%20mama.pdf" TargetMode="External"/><Relationship Id="rId108" Type="http://schemas.openxmlformats.org/officeDocument/2006/relationships/hyperlink" Target="http://difcolima.gob.mx/web/transparencia/comites/2025/1/ACTA%201RA%20EXTRAORDINARIA.PDF" TargetMode="External"/><Relationship Id="rId116" Type="http://schemas.openxmlformats.org/officeDocument/2006/relationships/hyperlink" Target="http://difcolima.gob.mx/web/transparencia/comites/2025/3/ACTA%203%20SESION%20ORDI.pdf" TargetMode="External"/><Relationship Id="rId124" Type="http://schemas.openxmlformats.org/officeDocument/2006/relationships/hyperlink" Target="http://difcolima.gob.mx/web/transparencia/comites/2025/6/ACTA%206%20SESION%20ORDINARIA.pdf" TargetMode="External"/><Relationship Id="rId129" Type="http://schemas.openxmlformats.org/officeDocument/2006/relationships/hyperlink" Target="http://difcolima.gob.mx/web/transparencia/comites/2025/12/R33-05-25.%20IRE10.pdf" TargetMode="External"/><Relationship Id="rId137" Type="http://schemas.openxmlformats.org/officeDocument/2006/relationships/hyperlink" Target="http://difcolima.gob.mx/web/transparencia/comites/2025/14/CONTRATO%20R33-11-25.%20IRE18.pdf" TargetMode="External"/><Relationship Id="rId20" Type="http://schemas.openxmlformats.org/officeDocument/2006/relationships/hyperlink" Target="http://difcolima.gob.mx/web/transparencia/licitaciones/2025/06002-DIF04-2025/FALLO%20LIC04.PDF" TargetMode="External"/><Relationship Id="rId41" Type="http://schemas.openxmlformats.org/officeDocument/2006/relationships/hyperlink" Target="http://difcolima.gob.mx/web/transparencia/comites/2025/3/ACTA%203%20SESION%20ORDI.pdf" TargetMode="External"/><Relationship Id="rId54" Type="http://schemas.openxmlformats.org/officeDocument/2006/relationships/hyperlink" Target="http://difcolima.gob.mx/web/transparencia/comites/2025/2/ACTA%202DA%20EXTRAORDINARIA.PDF" TargetMode="External"/><Relationship Id="rId62" Type="http://schemas.openxmlformats.org/officeDocument/2006/relationships/hyperlink" Target="http://difcolima.gob.mx/web/transparencia/comites/2025/5/ACTA%205%20SESION%20ORDINARIA.pdf" TargetMode="External"/><Relationship Id="rId70" Type="http://schemas.openxmlformats.org/officeDocument/2006/relationships/hyperlink" Target="http://difcolima.gob.mx/web/transparencia/comites/2025/6/contrato%20EST-25-25.%20lentes.pdf" TargetMode="External"/><Relationship Id="rId75" Type="http://schemas.openxmlformats.org/officeDocument/2006/relationships/hyperlink" Target="http://difcolima.gob.mx/web/transparencia/comites/2025/6/ACTA%206%20SESION%20ORDINARIA.pdf" TargetMode="External"/><Relationship Id="rId83" Type="http://schemas.openxmlformats.org/officeDocument/2006/relationships/hyperlink" Target="http://difcolima.gob.mx/web/transparencia/comites/2025/6/ACTA%206%20SESION%20ORDINARIA.pdf" TargetMode="External"/><Relationship Id="rId88" Type="http://schemas.openxmlformats.org/officeDocument/2006/relationships/hyperlink" Target="http://difcolima.gob.mx/web/transparencia/comites/2025/11/ACTA%2011VA%20EXTRAORDINARIA.pdf" TargetMode="External"/><Relationship Id="rId91" Type="http://schemas.openxmlformats.org/officeDocument/2006/relationships/hyperlink" Target="http://difcolima.gob.mx/web/transparencia/comites/2025/7/ACTA%207%20SESION%20ORDINARIA.pdf" TargetMode="External"/><Relationship Id="rId96" Type="http://schemas.openxmlformats.org/officeDocument/2006/relationships/hyperlink" Target="http://difcolima.gob.mx/web/transparencia/comites/2025/7/ACTA%207%20SESION%20ORDINARIA.pdf" TargetMode="External"/><Relationship Id="rId111" Type="http://schemas.openxmlformats.org/officeDocument/2006/relationships/hyperlink" Target="http://difcolima.gob.mx/web/transparencia/comites/2025/1/EST-02-2025.pdf" TargetMode="External"/><Relationship Id="rId132" Type="http://schemas.openxmlformats.org/officeDocument/2006/relationships/hyperlink" Target="http://difcolima.gob.mx/web/transparencia/comites/2025/14/CONTRATO%20R33-12-25.%20IRE13.pdf" TargetMode="External"/><Relationship Id="rId1" Type="http://schemas.openxmlformats.org/officeDocument/2006/relationships/hyperlink" Target="http://difcolima.gob.mx/web/transparencia/licitaciones/2025/06002-DIF01-2025/LIC%2006002-DIF01-25.pdf" TargetMode="External"/><Relationship Id="rId6" Type="http://schemas.openxmlformats.org/officeDocument/2006/relationships/hyperlink" Target="http://difcolima.gob.mx/web/transparencia/licitaciones/2025/06002-DIF01-2025/ACTA%20JUNTA%20DE%20ACLARACIONES%20LIC01.PDF" TargetMode="External"/><Relationship Id="rId15" Type="http://schemas.openxmlformats.org/officeDocument/2006/relationships/hyperlink" Target="http://difcolima.gob.mx/web/transparencia/licitaciones/2025/06002-DIF03-2025/APERTURA%20LIC03.PDF" TargetMode="External"/><Relationship Id="rId23" Type="http://schemas.openxmlformats.org/officeDocument/2006/relationships/hyperlink" Target="http://difcolima.gob.mx/web/transparencia/licitaciones/2025/06002-DIF06-2025/fallo%20LIC06.pdf" TargetMode="External"/><Relationship Id="rId28" Type="http://schemas.openxmlformats.org/officeDocument/2006/relationships/hyperlink" Target="http://difcolima.gob.mx/web/transparencia/licitaciones/2025/06002-DIF03-2025/CONTRATO%20LIC-03-2025.pdf" TargetMode="External"/><Relationship Id="rId36" Type="http://schemas.openxmlformats.org/officeDocument/2006/relationships/hyperlink" Target="http://difcolima.gob.mx/web/transparencia/comites/2025/5/ACTA%205TA%20EXTRAORDINARIA.pdf" TargetMode="External"/><Relationship Id="rId49" Type="http://schemas.openxmlformats.org/officeDocument/2006/relationships/hyperlink" Target="http://difcolima.gob.mx/web/transparencia/comites/2025/2/CONTRATO%20EST-04-25.IRE01.pdf" TargetMode="External"/><Relationship Id="rId57" Type="http://schemas.openxmlformats.org/officeDocument/2006/relationships/hyperlink" Target="http://difcolima.gob.mx/web/transparencia/comites/2025/2/ACTA%202DA%20EXTRAORDINARIA.PDF" TargetMode="External"/><Relationship Id="rId106" Type="http://schemas.openxmlformats.org/officeDocument/2006/relationships/hyperlink" Target="http://difcolima.gob.mx/web/transparencia/comites/2025/1/ACTA%201RA%20EXTRAORDINARIA.PDF" TargetMode="External"/><Relationship Id="rId114" Type="http://schemas.openxmlformats.org/officeDocument/2006/relationships/hyperlink" Target="http://difcolima.gob.mx/web/transparencia/comites/2025/2/CONTRATO%20EST-10-25.pdf" TargetMode="External"/><Relationship Id="rId119" Type="http://schemas.openxmlformats.org/officeDocument/2006/relationships/hyperlink" Target="http://difcolima.gob.mx/web/transparencia/comites/2025/5/ACTA%205%20SESION%20ORDINARIA.pdf" TargetMode="External"/><Relationship Id="rId127" Type="http://schemas.openxmlformats.org/officeDocument/2006/relationships/hyperlink" Target="http://difcolima.gob.mx/web/transparencia/comites/2025/2/CONTRATO%20EST-10-25.pdf" TargetMode="External"/><Relationship Id="rId10" Type="http://schemas.openxmlformats.org/officeDocument/2006/relationships/hyperlink" Target="http://difcolima.gob.mx/web/transparencia/licitaciones/2025/06002-DIF02-2025/ACTA%20JUNTA%20DE%20ACLARACIONES%20LIC02.PDF" TargetMode="External"/><Relationship Id="rId31" Type="http://schemas.openxmlformats.org/officeDocument/2006/relationships/hyperlink" Target="http://difcolima.gob.mx/web/transparencia/comites/2025/1/ACTA%201%20SESION%20ORDI.pdf" TargetMode="External"/><Relationship Id="rId44" Type="http://schemas.openxmlformats.org/officeDocument/2006/relationships/hyperlink" Target="http://difcolima.gob.mx/web/transparencia/comites/2025/4/ACTA%204TA%20EXTRAORDINARIA.pdf" TargetMode="External"/><Relationship Id="rId52" Type="http://schemas.openxmlformats.org/officeDocument/2006/relationships/hyperlink" Target="http://difcolima.gob.mx/web/transparencia/comites/2025/4/CONTRATO%20EST-05-25.IRE06.pdf" TargetMode="External"/><Relationship Id="rId60" Type="http://schemas.openxmlformats.org/officeDocument/2006/relationships/hyperlink" Target="http://difcolima.gob.mx/web/transparencia/comites/2025/4/contrato%20EST-19-25.%20gas%20lp.pdf" TargetMode="External"/><Relationship Id="rId65" Type="http://schemas.openxmlformats.org/officeDocument/2006/relationships/hyperlink" Target="http://difcolima.gob.mx/web/transparencia/comites/2025/5/ACTA%205%20SESION%20ORDINARIA.pdf" TargetMode="External"/><Relationship Id="rId73" Type="http://schemas.openxmlformats.org/officeDocument/2006/relationships/hyperlink" Target="http://difcolima.gob.mx/web/transparencia/comites/2025/5/ACTA%205%20SESION%20ORDINARIA.pdf" TargetMode="External"/><Relationship Id="rId78" Type="http://schemas.openxmlformats.org/officeDocument/2006/relationships/hyperlink" Target="http://difcolima.gob.mx/web/transparencia/comites/2025/6/ACTA%206%20SESION%20ORDINARIA.pdf" TargetMode="External"/><Relationship Id="rId81" Type="http://schemas.openxmlformats.org/officeDocument/2006/relationships/hyperlink" Target="http://difcolima.gob.mx/web/transparencia/comites/2025/6/ACTA%206%20SESION%20ORDINARIA.pdf" TargetMode="External"/><Relationship Id="rId86" Type="http://schemas.openxmlformats.org/officeDocument/2006/relationships/hyperlink" Target="http://difcolima.gob.mx/web/transparencia/comites/2025/6/EST-22-25.%20NEU.pdf" TargetMode="External"/><Relationship Id="rId94" Type="http://schemas.openxmlformats.org/officeDocument/2006/relationships/hyperlink" Target="http://difcolima.gob.mx/web/transparencia/comites/2025/7/ACTA%207%20SESION%20ORDINARIA.pdf" TargetMode="External"/><Relationship Id="rId99" Type="http://schemas.openxmlformats.org/officeDocument/2006/relationships/hyperlink" Target="http://difcolima.gob.mx/web/transparencia/comites/2025/7/CONTRATO%20R33-04-25.%20CARPETAS.pdf" TargetMode="External"/><Relationship Id="rId101" Type="http://schemas.openxmlformats.org/officeDocument/2006/relationships/hyperlink" Target="http://difcolima.gob.mx/web/transparencia/comites/2025/7/contrato%20EST-30-25.%20imper.pdf" TargetMode="External"/><Relationship Id="rId122" Type="http://schemas.openxmlformats.org/officeDocument/2006/relationships/hyperlink" Target="http://difcolima.gob.mx/web/transparencia/comites/2025/6/ACTA%206%20SESION%20ORDINARIA.pdf" TargetMode="External"/><Relationship Id="rId130" Type="http://schemas.openxmlformats.org/officeDocument/2006/relationships/hyperlink" Target="http://difcolima.gob.mx/web/transparencia/comites/2025/13/CONTRATOEST3525IRE11.pdf" TargetMode="External"/><Relationship Id="rId135" Type="http://schemas.openxmlformats.org/officeDocument/2006/relationships/hyperlink" Target="http://difcolima.gob.mx/web/transparencia/comites/2025/14/EST-34-25.%20IRE20.pdf" TargetMode="External"/><Relationship Id="rId4" Type="http://schemas.openxmlformats.org/officeDocument/2006/relationships/hyperlink" Target="http://difcolima.gob.mx/web/transparencia/licitaciones/2025/06002-DIF04-2025/LIC%2006002-DIF04-25.PDF" TargetMode="External"/><Relationship Id="rId9" Type="http://schemas.openxmlformats.org/officeDocument/2006/relationships/hyperlink" Target="http://difcolima.gob.mx/web/transparencia/licitaciones/2025/06002-DIF01-2025/FALLO%20LIC01.PDF" TargetMode="External"/><Relationship Id="rId13" Type="http://schemas.openxmlformats.org/officeDocument/2006/relationships/hyperlink" Target="http://difcolima.gob.mx/web/transparencia/licitaciones/2025/06002-DIF02-2025/FALLO%20LIC02.PDF" TargetMode="External"/><Relationship Id="rId18" Type="http://schemas.openxmlformats.org/officeDocument/2006/relationships/hyperlink" Target="http://difcolima.gob.mx/web/transparencia/licitaciones/2025/06002-DIF04-2025/ACTA%20JUNTA%20DE%20ACLARACIONES%20LIC04.PDF" TargetMode="External"/><Relationship Id="rId39" Type="http://schemas.openxmlformats.org/officeDocument/2006/relationships/hyperlink" Target="http://difcolima.gob.mx/web/transparencia/comites/2025/2/ACTA_2_SESION%20ORDI.pdf" TargetMode="External"/><Relationship Id="rId109" Type="http://schemas.openxmlformats.org/officeDocument/2006/relationships/hyperlink" Target="http://difcolima.gob.mx/web/transparencia/comites/2025/1/ACTA%201%20SESION%20ORDI.pdf" TargetMode="External"/><Relationship Id="rId34" Type="http://schemas.openxmlformats.org/officeDocument/2006/relationships/hyperlink" Target="http://difcolima.gob.mx/web/transparencia/comites/2025/3/ACTA%203RA%20EXTRAORDINARIA.pdf" TargetMode="External"/><Relationship Id="rId50" Type="http://schemas.openxmlformats.org/officeDocument/2006/relationships/hyperlink" Target="http://difcolima.gob.mx/web/transparencia/comites/2025/5/CONTRATO%20EST-08-25.%20IRE03.pdf" TargetMode="External"/><Relationship Id="rId55" Type="http://schemas.openxmlformats.org/officeDocument/2006/relationships/hyperlink" Target="http://difcolima.gob.mx/web/transparencia/comites/2025/2/CONTRATO%20EST-24-25.%20mant%20vehi.pdf" TargetMode="External"/><Relationship Id="rId76" Type="http://schemas.openxmlformats.org/officeDocument/2006/relationships/hyperlink" Target="http://difcolima.gob.mx/web/transparencia/comites/2025/6/ACTA%206%20SESION%20ORDINARIA.pdf" TargetMode="External"/><Relationship Id="rId97" Type="http://schemas.openxmlformats.org/officeDocument/2006/relationships/hyperlink" Target="http://difcolima.gob.mx/web/transparencia/comites/2025/7/ACTA%207%20SESION%20ORDINARIA.pdf" TargetMode="External"/><Relationship Id="rId104" Type="http://schemas.openxmlformats.org/officeDocument/2006/relationships/hyperlink" Target="http://difcolima.gob.mx/web/transparencia/comites/2025/7/ACTA%207%20SESION%20ORDINARIA.pdf" TargetMode="External"/><Relationship Id="rId120" Type="http://schemas.openxmlformats.org/officeDocument/2006/relationships/hyperlink" Target="http://difcolima.gob.mx/web/transparencia/comites/2025/5/CONTRATO%20EST-12-25.pdf" TargetMode="External"/><Relationship Id="rId125" Type="http://schemas.openxmlformats.org/officeDocument/2006/relationships/hyperlink" Target="http://difcolima.gob.mx/web/transparencia/comites/2025/6/CONTRATO%20EST-14-25.pdf" TargetMode="External"/><Relationship Id="rId7" Type="http://schemas.openxmlformats.org/officeDocument/2006/relationships/hyperlink" Target="http://difcolima.gob.mx/web/transparencia/licitaciones/2025/06002-DIF01-2025/APERTURA%20LIC01.PDF" TargetMode="External"/><Relationship Id="rId71" Type="http://schemas.openxmlformats.org/officeDocument/2006/relationships/hyperlink" Target="http://difcolima.gob.mx/web/transparencia/comites/2025/6/ACTA%206%20SESION%20ORDINARIA.pdf" TargetMode="External"/><Relationship Id="rId92" Type="http://schemas.openxmlformats.org/officeDocument/2006/relationships/hyperlink" Target="http://difcolima.gob.mx/web/transparencia/comites/2025/7/ACTA%207%20SESION%20ORDINARIA.pdf" TargetMode="External"/><Relationship Id="rId2" Type="http://schemas.openxmlformats.org/officeDocument/2006/relationships/hyperlink" Target="http://difcolima.gob.mx/web/transparencia/licitaciones/2025/06002-DIF03-2025/LIC%2006002-DIF03-25.pdf" TargetMode="External"/><Relationship Id="rId29" Type="http://schemas.openxmlformats.org/officeDocument/2006/relationships/hyperlink" Target="http://difcolima.gob.mx/web/transparencia/licitaciones/2025/06002-DIF04-2025/CONTRATO%20LIC-04-2025.pdf" TargetMode="External"/><Relationship Id="rId24" Type="http://schemas.openxmlformats.org/officeDocument/2006/relationships/hyperlink" Target="http://difcolima.gob.mx/web/transparencia/licitaciones/2025/06002-DIF06-2025/fallo%20LIC06.pdf" TargetMode="External"/><Relationship Id="rId40" Type="http://schemas.openxmlformats.org/officeDocument/2006/relationships/hyperlink" Target="http://difcolima.gob.mx/web/transparencia/comites/2025/3/ACTA%203%20SESION%20ORDI.pdf" TargetMode="External"/><Relationship Id="rId45" Type="http://schemas.openxmlformats.org/officeDocument/2006/relationships/hyperlink" Target="http://difcolima.gob.mx/web/transparencia/comites/2025/5/ACTA%205TA%20EXTRAORDINARIA.pdf" TargetMode="External"/><Relationship Id="rId66" Type="http://schemas.openxmlformats.org/officeDocument/2006/relationships/hyperlink" Target="http://difcolima.gob.mx/web/transparencia/comites/2025/5/EST-17-25.pdf" TargetMode="External"/><Relationship Id="rId87" Type="http://schemas.openxmlformats.org/officeDocument/2006/relationships/hyperlink" Target="http://difcolima.gob.mx/web/transparencia/comites/2025/6/EST-29-25.%20ACUMULA.pdf" TargetMode="External"/><Relationship Id="rId110" Type="http://schemas.openxmlformats.org/officeDocument/2006/relationships/hyperlink" Target="http://difcolima.gob.mx/web/transparencia/comites/2025/1/ACTA%201%20SESION%20ORDI.pdf" TargetMode="External"/><Relationship Id="rId115" Type="http://schemas.openxmlformats.org/officeDocument/2006/relationships/hyperlink" Target="http://difcolima.gob.mx/web/transparencia/comites/2025/3/ACTA%203%20SESION%20ORDI.pdf" TargetMode="External"/><Relationship Id="rId131" Type="http://schemas.openxmlformats.org/officeDocument/2006/relationships/hyperlink" Target="http://difcolima.gob.mx/web/transparencia/comites/2025/14/CONTRATO%20EST-38-25.%20IRE12.pdf" TargetMode="External"/><Relationship Id="rId136" Type="http://schemas.openxmlformats.org/officeDocument/2006/relationships/hyperlink" Target="http://difcolima.gob.mx/web/transparencia/comites/2025/15/CONTRATO%20R33-06-25.%20IRE19.pdf" TargetMode="External"/><Relationship Id="rId61" Type="http://schemas.openxmlformats.org/officeDocument/2006/relationships/hyperlink" Target="http://difcolima.gob.mx/web/transparencia/comites/2025/6/ACTA%206%20SESION%20ORDINARIA.pdf" TargetMode="External"/><Relationship Id="rId82" Type="http://schemas.openxmlformats.org/officeDocument/2006/relationships/hyperlink" Target="http://difcolima.gob.mx/web/transparencia/comites/2025/6/ACTA%206%20SESION%20ORDINARIA.pdf" TargetMode="External"/><Relationship Id="rId19" Type="http://schemas.openxmlformats.org/officeDocument/2006/relationships/hyperlink" Target="http://difcolima.gob.mx/web/transparencia/licitaciones/2025/06002-DIF04-2025/APERTURA%20LIC04.PDF" TargetMode="External"/><Relationship Id="rId14" Type="http://schemas.openxmlformats.org/officeDocument/2006/relationships/hyperlink" Target="http://difcolima.gob.mx/web/transparencia/licitaciones/2025/06002-DIF03-2025/ACTA%20JUNTA%20DE%20ACLARACIONES%20LIC03.PDF" TargetMode="External"/><Relationship Id="rId30" Type="http://schemas.openxmlformats.org/officeDocument/2006/relationships/hyperlink" Target="http://difcolima.gob.mx/web/transparencia/licitaciones/2025/06002-DIF06-2025/CONTRATO%20LIC-06-25P3.pdf" TargetMode="External"/><Relationship Id="rId35" Type="http://schemas.openxmlformats.org/officeDocument/2006/relationships/hyperlink" Target="http://difcolima.gob.mx/web/transparencia/comites/2025/2/ACTA_2_SESION%20ORDI.pdf" TargetMode="External"/><Relationship Id="rId56" Type="http://schemas.openxmlformats.org/officeDocument/2006/relationships/hyperlink" Target="http://difcolima.gob.mx/web/transparencia/comites/2025/4/EST-07-25.%20IRE08.pdf" TargetMode="External"/><Relationship Id="rId77" Type="http://schemas.openxmlformats.org/officeDocument/2006/relationships/hyperlink" Target="http://difcolima.gob.mx/web/transparencia/comites/2025/6/ACTA%206%20SESION%20ORDINARIA.pdf" TargetMode="External"/><Relationship Id="rId100" Type="http://schemas.openxmlformats.org/officeDocument/2006/relationships/hyperlink" Target="http://difcolima.gob.mx/web/transparencia/comites/2025/7/R33-03-25.%20HUERTOS.pdf" TargetMode="External"/><Relationship Id="rId105" Type="http://schemas.openxmlformats.org/officeDocument/2006/relationships/hyperlink" Target="http://difcolima.gob.mx/web/transparencia/comites/2025/7/ACTA%207%20SESION%20ORDINARIA.pdf" TargetMode="External"/><Relationship Id="rId126" Type="http://schemas.openxmlformats.org/officeDocument/2006/relationships/hyperlink" Target="http://difcolima.gob.mx/web/transparencia/comites/2025/6/CONTRATO%20EST-11-25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54"/>
  <sheetViews>
    <sheetView tabSelected="1" topLeftCell="C33" workbookViewId="0">
      <selection activeCell="G36" sqref="G3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71093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1" width="46" style="6" bestFit="1" customWidth="1"/>
    <col min="12" max="12" width="46" style="8" bestFit="1" customWidth="1"/>
    <col min="13" max="13" width="32.5703125" style="6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5703125" style="8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style="6" bestFit="1" customWidth="1"/>
    <col min="24" max="24" width="58.5703125" style="6" bestFit="1" customWidth="1"/>
    <col min="25" max="25" width="60.42578125" style="6" bestFit="1" customWidth="1"/>
    <col min="26" max="26" width="14" style="6" bestFit="1" customWidth="1"/>
    <col min="27" max="27" width="25" style="3" bestFit="1" customWidth="1"/>
    <col min="28" max="28" width="52.42578125" style="6" bestFit="1" customWidth="1"/>
    <col min="29" max="29" width="108.85546875" style="6" bestFit="1" customWidth="1"/>
    <col min="30" max="30" width="78.28515625" style="6" bestFit="1" customWidth="1"/>
    <col min="31" max="31" width="72.42578125" style="6" bestFit="1" customWidth="1"/>
    <col min="32" max="32" width="69.7109375" style="6" bestFit="1" customWidth="1"/>
    <col min="33" max="33" width="79.28515625" style="6" bestFit="1" customWidth="1"/>
    <col min="34" max="34" width="83.28515625" style="6" bestFit="1" customWidth="1"/>
    <col min="35" max="35" width="77.7109375" style="6" bestFit="1" customWidth="1"/>
    <col min="36" max="36" width="73.42578125" style="6" bestFit="1" customWidth="1"/>
    <col min="37" max="37" width="75.42578125" style="6" bestFit="1" customWidth="1"/>
    <col min="38" max="38" width="72.42578125" style="6" bestFit="1" customWidth="1"/>
    <col min="39" max="39" width="85.5703125" style="6" bestFit="1" customWidth="1"/>
    <col min="40" max="40" width="81.28515625" style="6" bestFit="1" customWidth="1"/>
    <col min="41" max="41" width="92.28515625" style="6" bestFit="1" customWidth="1"/>
    <col min="42" max="42" width="67.42578125" style="6" bestFit="1" customWidth="1"/>
    <col min="43" max="43" width="76.71093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28515625" bestFit="1" customWidth="1"/>
    <col min="51" max="51" width="30.85546875" bestFit="1" customWidth="1"/>
    <col min="52" max="52" width="49.42578125" style="24" bestFit="1" customWidth="1"/>
    <col min="53" max="53" width="48.42578125" style="24" bestFit="1" customWidth="1"/>
    <col min="54" max="54" width="50.42578125" style="24" bestFit="1" customWidth="1"/>
    <col min="55" max="55" width="37.140625" style="16" bestFit="1" customWidth="1"/>
    <col min="56" max="56" width="47.42578125" style="16" bestFit="1" customWidth="1"/>
    <col min="57" max="57" width="44" style="16" bestFit="1" customWidth="1"/>
    <col min="58" max="58" width="44.42578125" style="16" bestFit="1" customWidth="1"/>
    <col min="59" max="59" width="14.42578125" style="6" bestFit="1" customWidth="1"/>
    <col min="60" max="60" width="35.42578125" bestFit="1" customWidth="1"/>
    <col min="61" max="61" width="13.42578125" bestFit="1" customWidth="1"/>
    <col min="62" max="62" width="17.140625" bestFit="1" customWidth="1"/>
    <col min="63" max="63" width="105.7109375" style="16" bestFit="1" customWidth="1"/>
    <col min="64" max="64" width="41.140625" style="14" bestFit="1" customWidth="1"/>
    <col min="65" max="65" width="43.42578125" style="14" bestFit="1" customWidth="1"/>
    <col min="66" max="66" width="77.85546875" style="8" bestFit="1" customWidth="1"/>
    <col min="67" max="67" width="86.42578125" bestFit="1" customWidth="1"/>
    <col min="68" max="68" width="46" style="5" bestFit="1" customWidth="1"/>
    <col min="69" max="69" width="36.140625" bestFit="1" customWidth="1"/>
    <col min="70" max="70" width="22.28515625" bestFit="1" customWidth="1"/>
    <col min="71" max="71" width="46.42578125" bestFit="1" customWidth="1"/>
    <col min="72" max="72" width="44.42578125" bestFit="1" customWidth="1"/>
    <col min="73" max="73" width="41.425781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42578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style="14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87" x14ac:dyDescent="0.25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s="6" t="s">
        <v>12</v>
      </c>
      <c r="L4" s="8" t="s">
        <v>11</v>
      </c>
      <c r="M4" s="6" t="s">
        <v>8</v>
      </c>
      <c r="N4" t="s">
        <v>10</v>
      </c>
      <c r="O4" t="s">
        <v>12</v>
      </c>
      <c r="P4" t="s">
        <v>8</v>
      </c>
      <c r="Q4" s="8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s="6" t="s">
        <v>10</v>
      </c>
      <c r="X4" s="6" t="s">
        <v>10</v>
      </c>
      <c r="Y4" s="6" t="s">
        <v>10</v>
      </c>
      <c r="Z4" s="6" t="s">
        <v>9</v>
      </c>
      <c r="AA4" s="3" t="s">
        <v>10</v>
      </c>
      <c r="AB4" s="6" t="s">
        <v>12</v>
      </c>
      <c r="AC4" s="6" t="s">
        <v>7</v>
      </c>
      <c r="AD4" s="6" t="s">
        <v>9</v>
      </c>
      <c r="AE4" s="6" t="s">
        <v>7</v>
      </c>
      <c r="AF4" s="6" t="s">
        <v>7</v>
      </c>
      <c r="AG4" s="6" t="s">
        <v>7</v>
      </c>
      <c r="AH4" s="6" t="s">
        <v>9</v>
      </c>
      <c r="AI4" s="6" t="s">
        <v>10</v>
      </c>
      <c r="AJ4" s="6" t="s">
        <v>7</v>
      </c>
      <c r="AK4" s="6" t="s">
        <v>10</v>
      </c>
      <c r="AL4" s="6" t="s">
        <v>7</v>
      </c>
      <c r="AM4" s="6" t="s">
        <v>10</v>
      </c>
      <c r="AN4" s="6" t="s">
        <v>7</v>
      </c>
      <c r="AO4" s="6" t="s">
        <v>9</v>
      </c>
      <c r="AP4" s="6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s="24" t="s">
        <v>8</v>
      </c>
      <c r="BA4" s="24" t="s">
        <v>8</v>
      </c>
      <c r="BB4" s="24" t="s">
        <v>8</v>
      </c>
      <c r="BC4" s="16" t="s">
        <v>13</v>
      </c>
      <c r="BD4" s="16" t="s">
        <v>13</v>
      </c>
      <c r="BE4" s="16" t="s">
        <v>13</v>
      </c>
      <c r="BF4" s="16" t="s">
        <v>13</v>
      </c>
      <c r="BG4" s="6" t="s">
        <v>7</v>
      </c>
      <c r="BH4" t="s">
        <v>7</v>
      </c>
      <c r="BI4" t="s">
        <v>7</v>
      </c>
      <c r="BJ4" t="s">
        <v>10</v>
      </c>
      <c r="BK4" s="16" t="s">
        <v>13</v>
      </c>
      <c r="BL4" s="14" t="s">
        <v>8</v>
      </c>
      <c r="BM4" s="14" t="s">
        <v>8</v>
      </c>
      <c r="BN4" s="8" t="s">
        <v>11</v>
      </c>
      <c r="BO4" t="s">
        <v>11</v>
      </c>
      <c r="BP4" s="5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s="1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s="6" t="s">
        <v>26</v>
      </c>
      <c r="L5" s="8" t="s">
        <v>27</v>
      </c>
      <c r="M5" s="6" t="s">
        <v>28</v>
      </c>
      <c r="N5" t="s">
        <v>29</v>
      </c>
      <c r="O5" t="s">
        <v>30</v>
      </c>
      <c r="P5" t="s">
        <v>31</v>
      </c>
      <c r="Q5" s="8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s="6" t="s">
        <v>38</v>
      </c>
      <c r="X5" s="6" t="s">
        <v>39</v>
      </c>
      <c r="Y5" s="6" t="s">
        <v>40</v>
      </c>
      <c r="Z5" s="6" t="s">
        <v>41</v>
      </c>
      <c r="AA5" s="3" t="s">
        <v>42</v>
      </c>
      <c r="AB5" s="6" t="s">
        <v>43</v>
      </c>
      <c r="AC5" s="6" t="s">
        <v>44</v>
      </c>
      <c r="AD5" s="6" t="s">
        <v>45</v>
      </c>
      <c r="AE5" s="6" t="s">
        <v>46</v>
      </c>
      <c r="AF5" s="6" t="s">
        <v>47</v>
      </c>
      <c r="AG5" s="6" t="s">
        <v>48</v>
      </c>
      <c r="AH5" s="6" t="s">
        <v>49</v>
      </c>
      <c r="AI5" s="6" t="s">
        <v>50</v>
      </c>
      <c r="AJ5" s="6" t="s">
        <v>51</v>
      </c>
      <c r="AK5" s="6" t="s">
        <v>52</v>
      </c>
      <c r="AL5" s="6" t="s">
        <v>53</v>
      </c>
      <c r="AM5" s="6" t="s">
        <v>54</v>
      </c>
      <c r="AN5" s="6" t="s">
        <v>55</v>
      </c>
      <c r="AO5" s="6" t="s">
        <v>56</v>
      </c>
      <c r="AP5" s="6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s="24" t="s">
        <v>67</v>
      </c>
      <c r="BA5" s="24" t="s">
        <v>68</v>
      </c>
      <c r="BB5" s="24" t="s">
        <v>69</v>
      </c>
      <c r="BC5" s="16" t="s">
        <v>70</v>
      </c>
      <c r="BD5" s="16" t="s">
        <v>71</v>
      </c>
      <c r="BE5" s="16" t="s">
        <v>72</v>
      </c>
      <c r="BF5" s="16" t="s">
        <v>73</v>
      </c>
      <c r="BG5" s="6" t="s">
        <v>74</v>
      </c>
      <c r="BH5" t="s">
        <v>75</v>
      </c>
      <c r="BI5" t="s">
        <v>76</v>
      </c>
      <c r="BJ5" t="s">
        <v>77</v>
      </c>
      <c r="BK5" s="16" t="s">
        <v>78</v>
      </c>
      <c r="BL5" s="14" t="s">
        <v>79</v>
      </c>
      <c r="BM5" s="14" t="s">
        <v>80</v>
      </c>
      <c r="BN5" s="8" t="s">
        <v>81</v>
      </c>
      <c r="BO5" t="s">
        <v>82</v>
      </c>
      <c r="BP5" s="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s="14" t="s">
        <v>101</v>
      </c>
      <c r="CI5" t="s">
        <v>102</v>
      </c>
    </row>
    <row r="6" spans="1:87" x14ac:dyDescent="0.25">
      <c r="A6" s="55" t="s">
        <v>103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7" t="s">
        <v>114</v>
      </c>
      <c r="L7" s="12" t="s">
        <v>115</v>
      </c>
      <c r="M7" s="7" t="s">
        <v>116</v>
      </c>
      <c r="N7" s="2" t="s">
        <v>117</v>
      </c>
      <c r="O7" s="2" t="s">
        <v>118</v>
      </c>
      <c r="P7" s="2" t="s">
        <v>119</v>
      </c>
      <c r="Q7" s="1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7" t="s">
        <v>126</v>
      </c>
      <c r="X7" s="7" t="s">
        <v>127</v>
      </c>
      <c r="Y7" s="7" t="s">
        <v>128</v>
      </c>
      <c r="Z7" s="7" t="s">
        <v>129</v>
      </c>
      <c r="AA7" s="48" t="s">
        <v>130</v>
      </c>
      <c r="AB7" s="7" t="s">
        <v>131</v>
      </c>
      <c r="AC7" s="7" t="s">
        <v>132</v>
      </c>
      <c r="AD7" s="7" t="s">
        <v>133</v>
      </c>
      <c r="AE7" s="7" t="s">
        <v>134</v>
      </c>
      <c r="AF7" s="7" t="s">
        <v>135</v>
      </c>
      <c r="AG7" s="7" t="s">
        <v>136</v>
      </c>
      <c r="AH7" s="7" t="s">
        <v>137</v>
      </c>
      <c r="AI7" s="7" t="s">
        <v>138</v>
      </c>
      <c r="AJ7" s="7" t="s">
        <v>139</v>
      </c>
      <c r="AK7" s="7" t="s">
        <v>140</v>
      </c>
      <c r="AL7" s="7" t="s">
        <v>141</v>
      </c>
      <c r="AM7" s="7" t="s">
        <v>142</v>
      </c>
      <c r="AN7" s="7" t="s">
        <v>143</v>
      </c>
      <c r="AO7" s="7" t="s">
        <v>144</v>
      </c>
      <c r="AP7" s="7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42" t="s">
        <v>155</v>
      </c>
      <c r="BA7" s="42" t="s">
        <v>156</v>
      </c>
      <c r="BB7" s="42" t="s">
        <v>157</v>
      </c>
      <c r="BC7" s="17" t="s">
        <v>158</v>
      </c>
      <c r="BD7" s="17" t="s">
        <v>159</v>
      </c>
      <c r="BE7" s="17" t="s">
        <v>160</v>
      </c>
      <c r="BF7" s="17" t="s">
        <v>161</v>
      </c>
      <c r="BG7" s="7" t="s">
        <v>162</v>
      </c>
      <c r="BH7" s="2" t="s">
        <v>163</v>
      </c>
      <c r="BI7" s="2" t="s">
        <v>164</v>
      </c>
      <c r="BJ7" s="2" t="s">
        <v>165</v>
      </c>
      <c r="BK7" s="17" t="s">
        <v>166</v>
      </c>
      <c r="BL7" s="43" t="s">
        <v>167</v>
      </c>
      <c r="BM7" s="43" t="s">
        <v>168</v>
      </c>
      <c r="BN7" s="1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43" t="s">
        <v>189</v>
      </c>
      <c r="CI7" s="2" t="s">
        <v>190</v>
      </c>
    </row>
    <row r="8" spans="1:87" s="18" customFormat="1" x14ac:dyDescent="0.25">
      <c r="A8" s="6">
        <v>2025</v>
      </c>
      <c r="B8" s="29">
        <v>45839</v>
      </c>
      <c r="C8" s="29">
        <v>45930</v>
      </c>
      <c r="D8" s="6" t="s">
        <v>191</v>
      </c>
      <c r="E8" s="6" t="s">
        <v>197</v>
      </c>
      <c r="F8" s="6" t="s">
        <v>200</v>
      </c>
      <c r="G8" s="6" t="s">
        <v>486</v>
      </c>
      <c r="H8" s="6" t="s">
        <v>203</v>
      </c>
      <c r="K8" s="6">
        <v>1</v>
      </c>
      <c r="L8" s="13" t="s">
        <v>443</v>
      </c>
      <c r="M8" s="14">
        <v>45664</v>
      </c>
      <c r="N8" s="18" t="s">
        <v>377</v>
      </c>
      <c r="O8" s="6">
        <v>1</v>
      </c>
      <c r="P8" s="14">
        <v>45672</v>
      </c>
      <c r="Q8" s="9"/>
      <c r="R8" s="6">
        <v>1</v>
      </c>
      <c r="S8" s="19" t="s">
        <v>448</v>
      </c>
      <c r="T8" s="19" t="s">
        <v>449</v>
      </c>
      <c r="U8" s="19" t="s">
        <v>450</v>
      </c>
      <c r="V8" s="19" t="s">
        <v>450</v>
      </c>
      <c r="W8" s="6" t="s">
        <v>497</v>
      </c>
      <c r="X8" s="6" t="s">
        <v>498</v>
      </c>
      <c r="Y8" s="6" t="s">
        <v>499</v>
      </c>
      <c r="Z8" s="6" t="s">
        <v>205</v>
      </c>
      <c r="AA8" s="3"/>
      <c r="AB8" s="6"/>
      <c r="AC8" s="6" t="s">
        <v>366</v>
      </c>
      <c r="AD8" s="6" t="s">
        <v>212</v>
      </c>
      <c r="AE8" s="15" t="s">
        <v>462</v>
      </c>
      <c r="AF8" s="15">
        <v>35</v>
      </c>
      <c r="AG8" s="15" t="s">
        <v>463</v>
      </c>
      <c r="AH8" s="6" t="s">
        <v>237</v>
      </c>
      <c r="AI8" s="10" t="s">
        <v>464</v>
      </c>
      <c r="AJ8" s="6">
        <v>16</v>
      </c>
      <c r="AK8" s="6" t="s">
        <v>285</v>
      </c>
      <c r="AL8" s="6">
        <v>16</v>
      </c>
      <c r="AM8" s="6" t="s">
        <v>465</v>
      </c>
      <c r="AN8" s="6">
        <v>16</v>
      </c>
      <c r="AO8" s="6" t="s">
        <v>285</v>
      </c>
      <c r="AP8" s="6">
        <v>28450</v>
      </c>
      <c r="AU8" s="18" t="s">
        <v>471</v>
      </c>
      <c r="AV8" s="18" t="s">
        <v>473</v>
      </c>
      <c r="AW8" s="18" t="s">
        <v>476</v>
      </c>
      <c r="AX8" s="18" t="s">
        <v>478</v>
      </c>
      <c r="AY8" s="18" t="s">
        <v>361</v>
      </c>
      <c r="AZ8" s="20">
        <v>45688</v>
      </c>
      <c r="BA8" s="20">
        <v>45688</v>
      </c>
      <c r="BB8" s="20">
        <v>46022</v>
      </c>
      <c r="BC8" s="21"/>
      <c r="BD8" s="21"/>
      <c r="BE8" s="21">
        <v>68387227</v>
      </c>
      <c r="BF8" s="21">
        <v>75461527</v>
      </c>
      <c r="BG8" s="6" t="s">
        <v>480</v>
      </c>
      <c r="BI8" s="18" t="s">
        <v>481</v>
      </c>
      <c r="BJ8" s="18" t="s">
        <v>377</v>
      </c>
      <c r="BK8" s="22">
        <v>8753537.1319999993</v>
      </c>
      <c r="BL8" s="14">
        <v>45688</v>
      </c>
      <c r="BM8" s="14">
        <v>46022</v>
      </c>
      <c r="BN8" s="23" t="s">
        <v>492</v>
      </c>
      <c r="BP8" s="6">
        <v>1</v>
      </c>
      <c r="BQ8" s="18" t="s">
        <v>302</v>
      </c>
      <c r="BR8" s="18" t="s">
        <v>484</v>
      </c>
      <c r="BY8" s="6" t="s">
        <v>203</v>
      </c>
      <c r="CG8" s="18" t="s">
        <v>504</v>
      </c>
      <c r="CH8" s="29">
        <v>45930</v>
      </c>
    </row>
    <row r="9" spans="1:87" s="18" customFormat="1" x14ac:dyDescent="0.25">
      <c r="A9" s="6">
        <v>2025</v>
      </c>
      <c r="B9" s="29">
        <v>45839</v>
      </c>
      <c r="C9" s="29">
        <v>45930</v>
      </c>
      <c r="D9" s="6" t="s">
        <v>191</v>
      </c>
      <c r="E9" s="6" t="s">
        <v>197</v>
      </c>
      <c r="F9" s="6" t="s">
        <v>200</v>
      </c>
      <c r="G9" s="6" t="s">
        <v>487</v>
      </c>
      <c r="H9" s="6" t="s">
        <v>203</v>
      </c>
      <c r="K9" s="6">
        <v>2</v>
      </c>
      <c r="L9" s="13" t="s">
        <v>444</v>
      </c>
      <c r="M9" s="14">
        <v>45664</v>
      </c>
      <c r="N9" s="18" t="s">
        <v>378</v>
      </c>
      <c r="O9" s="6">
        <v>2</v>
      </c>
      <c r="P9" s="14">
        <v>45672</v>
      </c>
      <c r="Q9" s="9"/>
      <c r="R9" s="6">
        <v>2</v>
      </c>
      <c r="S9" s="19" t="s">
        <v>451</v>
      </c>
      <c r="T9" s="19" t="s">
        <v>452</v>
      </c>
      <c r="U9" s="19" t="s">
        <v>453</v>
      </c>
      <c r="V9" s="19" t="s">
        <v>453</v>
      </c>
      <c r="W9" s="6" t="s">
        <v>500</v>
      </c>
      <c r="X9" s="6" t="s">
        <v>501</v>
      </c>
      <c r="Y9" s="6" t="s">
        <v>502</v>
      </c>
      <c r="Z9" s="6" t="s">
        <v>205</v>
      </c>
      <c r="AA9" s="3"/>
      <c r="AB9" s="6"/>
      <c r="AC9" s="6" t="s">
        <v>365</v>
      </c>
      <c r="AD9" s="6" t="s">
        <v>212</v>
      </c>
      <c r="AE9" s="6" t="s">
        <v>466</v>
      </c>
      <c r="AF9" s="6">
        <v>100</v>
      </c>
      <c r="AG9" s="6"/>
      <c r="AH9" s="6" t="s">
        <v>237</v>
      </c>
      <c r="AI9" s="6" t="s">
        <v>467</v>
      </c>
      <c r="AJ9" s="6">
        <v>16</v>
      </c>
      <c r="AK9" s="6" t="s">
        <v>285</v>
      </c>
      <c r="AL9" s="6">
        <v>16</v>
      </c>
      <c r="AM9" s="6" t="s">
        <v>468</v>
      </c>
      <c r="AN9" s="6">
        <v>16</v>
      </c>
      <c r="AO9" s="6" t="s">
        <v>285</v>
      </c>
      <c r="AP9" s="6">
        <v>28305</v>
      </c>
      <c r="AU9" s="18" t="s">
        <v>471</v>
      </c>
      <c r="AV9" s="18" t="s">
        <v>473</v>
      </c>
      <c r="AW9" s="18" t="s">
        <v>476</v>
      </c>
      <c r="AX9" s="18" t="s">
        <v>478</v>
      </c>
      <c r="AY9" s="18" t="s">
        <v>362</v>
      </c>
      <c r="AZ9" s="20">
        <v>45688</v>
      </c>
      <c r="BA9" s="20">
        <v>45688</v>
      </c>
      <c r="BB9" s="20">
        <v>46022</v>
      </c>
      <c r="BC9" s="21">
        <f>BD9/1.16</f>
        <v>8862297.4137931038</v>
      </c>
      <c r="BD9" s="21">
        <v>10280265</v>
      </c>
      <c r="BE9" s="21"/>
      <c r="BF9" s="21"/>
      <c r="BG9" s="6" t="s">
        <v>480</v>
      </c>
      <c r="BI9" s="18" t="s">
        <v>481</v>
      </c>
      <c r="BJ9" s="18" t="s">
        <v>378</v>
      </c>
      <c r="BK9" s="22">
        <v>1192510.74</v>
      </c>
      <c r="BL9" s="14">
        <v>45688</v>
      </c>
      <c r="BM9" s="14">
        <v>46022</v>
      </c>
      <c r="BN9" s="23" t="s">
        <v>493</v>
      </c>
      <c r="BP9" s="6">
        <v>2</v>
      </c>
      <c r="BQ9" s="18" t="s">
        <v>302</v>
      </c>
      <c r="BR9" s="18" t="s">
        <v>484</v>
      </c>
      <c r="BY9" s="6" t="s">
        <v>203</v>
      </c>
      <c r="CG9" s="18" t="s">
        <v>504</v>
      </c>
      <c r="CH9" s="29">
        <v>45930</v>
      </c>
    </row>
    <row r="10" spans="1:87" s="18" customFormat="1" x14ac:dyDescent="0.25">
      <c r="A10" s="6">
        <v>2025</v>
      </c>
      <c r="B10" s="29">
        <v>45839</v>
      </c>
      <c r="C10" s="29">
        <v>45930</v>
      </c>
      <c r="D10" s="6" t="s">
        <v>191</v>
      </c>
      <c r="E10" s="6" t="s">
        <v>197</v>
      </c>
      <c r="F10" s="6" t="s">
        <v>200</v>
      </c>
      <c r="G10" s="6" t="s">
        <v>488</v>
      </c>
      <c r="H10" s="6" t="s">
        <v>203</v>
      </c>
      <c r="K10" s="6">
        <v>3</v>
      </c>
      <c r="L10" s="13" t="s">
        <v>445</v>
      </c>
      <c r="M10" s="14">
        <v>45664</v>
      </c>
      <c r="N10" s="18" t="s">
        <v>379</v>
      </c>
      <c r="O10" s="6">
        <v>3</v>
      </c>
      <c r="P10" s="14">
        <v>45672</v>
      </c>
      <c r="Q10" s="9"/>
      <c r="R10" s="6">
        <v>3</v>
      </c>
      <c r="S10" s="19" t="s">
        <v>454</v>
      </c>
      <c r="T10" s="19" t="s">
        <v>455</v>
      </c>
      <c r="U10" s="19" t="s">
        <v>456</v>
      </c>
      <c r="V10" s="19" t="s">
        <v>456</v>
      </c>
      <c r="W10" s="6" t="s">
        <v>500</v>
      </c>
      <c r="X10" s="6" t="s">
        <v>501</v>
      </c>
      <c r="Y10" s="6" t="s">
        <v>502</v>
      </c>
      <c r="Z10" s="6" t="s">
        <v>205</v>
      </c>
      <c r="AA10" s="3"/>
      <c r="AB10" s="6"/>
      <c r="AC10" s="6" t="s">
        <v>365</v>
      </c>
      <c r="AD10" s="6" t="s">
        <v>212</v>
      </c>
      <c r="AE10" s="6" t="s">
        <v>466</v>
      </c>
      <c r="AF10" s="6">
        <v>100</v>
      </c>
      <c r="AG10" s="6"/>
      <c r="AH10" s="6" t="s">
        <v>237</v>
      </c>
      <c r="AI10" s="6" t="s">
        <v>467</v>
      </c>
      <c r="AJ10" s="6">
        <v>16</v>
      </c>
      <c r="AK10" s="6" t="s">
        <v>285</v>
      </c>
      <c r="AL10" s="6">
        <v>16</v>
      </c>
      <c r="AM10" s="6" t="s">
        <v>468</v>
      </c>
      <c r="AN10" s="6">
        <v>16</v>
      </c>
      <c r="AO10" s="6" t="s">
        <v>285</v>
      </c>
      <c r="AP10" s="6">
        <v>28305</v>
      </c>
      <c r="AU10" s="18" t="s">
        <v>471</v>
      </c>
      <c r="AV10" s="18" t="s">
        <v>473</v>
      </c>
      <c r="AW10" s="18" t="s">
        <v>476</v>
      </c>
      <c r="AX10" s="18" t="s">
        <v>478</v>
      </c>
      <c r="AY10" s="18" t="s">
        <v>363</v>
      </c>
      <c r="AZ10" s="20">
        <v>45688</v>
      </c>
      <c r="BA10" s="20">
        <v>45688</v>
      </c>
      <c r="BB10" s="20">
        <v>46022</v>
      </c>
      <c r="BC10" s="21"/>
      <c r="BD10" s="21"/>
      <c r="BE10" s="21">
        <f>24742830+168000</f>
        <v>24910830</v>
      </c>
      <c r="BF10" s="21">
        <f>28581000+254100</f>
        <v>28835100</v>
      </c>
      <c r="BG10" s="6" t="s">
        <v>480</v>
      </c>
      <c r="BI10" s="18" t="s">
        <v>481</v>
      </c>
      <c r="BJ10" s="18" t="s">
        <v>379</v>
      </c>
      <c r="BK10" s="22">
        <v>3344871.5999999996</v>
      </c>
      <c r="BL10" s="14">
        <v>45688</v>
      </c>
      <c r="BM10" s="14">
        <v>46022</v>
      </c>
      <c r="BN10" s="23" t="s">
        <v>494</v>
      </c>
      <c r="BP10" s="6">
        <v>3</v>
      </c>
      <c r="BQ10" s="18" t="s">
        <v>302</v>
      </c>
      <c r="BR10" s="18" t="s">
        <v>484</v>
      </c>
      <c r="BY10" s="6" t="s">
        <v>203</v>
      </c>
      <c r="CG10" s="18" t="s">
        <v>504</v>
      </c>
      <c r="CH10" s="29">
        <v>45930</v>
      </c>
    </row>
    <row r="11" spans="1:87" s="18" customFormat="1" x14ac:dyDescent="0.25">
      <c r="A11" s="6">
        <v>2025</v>
      </c>
      <c r="B11" s="29">
        <v>45839</v>
      </c>
      <c r="C11" s="29">
        <v>45930</v>
      </c>
      <c r="D11" s="6" t="s">
        <v>191</v>
      </c>
      <c r="E11" s="6" t="s">
        <v>197</v>
      </c>
      <c r="F11" s="6" t="s">
        <v>200</v>
      </c>
      <c r="G11" s="6" t="s">
        <v>489</v>
      </c>
      <c r="H11" s="6" t="s">
        <v>203</v>
      </c>
      <c r="K11" s="6">
        <v>4</v>
      </c>
      <c r="L11" s="13" t="s">
        <v>446</v>
      </c>
      <c r="M11" s="14">
        <v>45664</v>
      </c>
      <c r="N11" s="18" t="s">
        <v>380</v>
      </c>
      <c r="O11" s="6">
        <v>4</v>
      </c>
      <c r="P11" s="14">
        <v>45672</v>
      </c>
      <c r="Q11" s="10"/>
      <c r="R11" s="6">
        <v>4</v>
      </c>
      <c r="S11" s="19" t="s">
        <v>457</v>
      </c>
      <c r="T11" s="19" t="s">
        <v>458</v>
      </c>
      <c r="U11" s="19" t="s">
        <v>459</v>
      </c>
      <c r="V11" s="19" t="s">
        <v>459</v>
      </c>
      <c r="W11" s="6" t="s">
        <v>497</v>
      </c>
      <c r="X11" s="6" t="s">
        <v>498</v>
      </c>
      <c r="Y11" s="6" t="s">
        <v>499</v>
      </c>
      <c r="Z11" s="6" t="s">
        <v>205</v>
      </c>
      <c r="AA11" s="3"/>
      <c r="AB11" s="6"/>
      <c r="AC11" s="6" t="s">
        <v>366</v>
      </c>
      <c r="AD11" s="6" t="s">
        <v>212</v>
      </c>
      <c r="AE11" s="15" t="s">
        <v>462</v>
      </c>
      <c r="AF11" s="15">
        <v>35</v>
      </c>
      <c r="AG11" s="15" t="s">
        <v>463</v>
      </c>
      <c r="AH11" s="6" t="s">
        <v>237</v>
      </c>
      <c r="AI11" s="10" t="s">
        <v>464</v>
      </c>
      <c r="AJ11" s="6">
        <v>16</v>
      </c>
      <c r="AK11" s="6" t="s">
        <v>285</v>
      </c>
      <c r="AL11" s="6">
        <v>16</v>
      </c>
      <c r="AM11" s="6" t="s">
        <v>465</v>
      </c>
      <c r="AN11" s="6">
        <v>16</v>
      </c>
      <c r="AO11" s="6" t="s">
        <v>285</v>
      </c>
      <c r="AP11" s="6">
        <v>28450</v>
      </c>
      <c r="AU11" s="18" t="s">
        <v>472</v>
      </c>
      <c r="AV11" s="18" t="s">
        <v>474</v>
      </c>
      <c r="AW11" s="18" t="s">
        <v>477</v>
      </c>
      <c r="AX11" s="18" t="s">
        <v>478</v>
      </c>
      <c r="AY11" s="18" t="s">
        <v>364</v>
      </c>
      <c r="AZ11" s="20">
        <v>45693</v>
      </c>
      <c r="BA11" s="20">
        <v>45693</v>
      </c>
      <c r="BB11" s="20">
        <v>46022</v>
      </c>
      <c r="BC11" s="21"/>
      <c r="BD11" s="21"/>
      <c r="BE11" s="21">
        <v>1400000</v>
      </c>
      <c r="BF11" s="21">
        <v>3500000</v>
      </c>
      <c r="BG11" s="6" t="s">
        <v>480</v>
      </c>
      <c r="BI11" s="18" t="s">
        <v>481</v>
      </c>
      <c r="BJ11" s="18" t="s">
        <v>380</v>
      </c>
      <c r="BK11" s="22">
        <v>406000</v>
      </c>
      <c r="BL11" s="14">
        <v>45693</v>
      </c>
      <c r="BM11" s="14">
        <v>46022</v>
      </c>
      <c r="BN11" s="23" t="s">
        <v>495</v>
      </c>
      <c r="BP11" s="6">
        <v>4</v>
      </c>
      <c r="BQ11" s="18" t="s">
        <v>303</v>
      </c>
      <c r="BR11" s="18" t="s">
        <v>485</v>
      </c>
      <c r="BY11" s="6" t="s">
        <v>203</v>
      </c>
      <c r="CG11" s="18" t="s">
        <v>504</v>
      </c>
      <c r="CH11" s="29">
        <v>45930</v>
      </c>
    </row>
    <row r="12" spans="1:87" s="18" customFormat="1" x14ac:dyDescent="0.25">
      <c r="A12" s="6">
        <v>2025</v>
      </c>
      <c r="B12" s="29">
        <v>45839</v>
      </c>
      <c r="C12" s="29">
        <v>45930</v>
      </c>
      <c r="D12" s="6" t="s">
        <v>191</v>
      </c>
      <c r="E12" s="6" t="s">
        <v>197</v>
      </c>
      <c r="F12" s="6" t="s">
        <v>200</v>
      </c>
      <c r="G12" s="6" t="s">
        <v>490</v>
      </c>
      <c r="H12" s="6" t="s">
        <v>203</v>
      </c>
      <c r="K12" s="6">
        <v>5</v>
      </c>
      <c r="L12" s="13" t="s">
        <v>447</v>
      </c>
      <c r="M12" s="14">
        <v>45685</v>
      </c>
      <c r="N12" s="18" t="s">
        <v>381</v>
      </c>
      <c r="O12" s="6">
        <v>5</v>
      </c>
      <c r="P12" s="14">
        <v>45692</v>
      </c>
      <c r="Q12" s="11"/>
      <c r="R12" s="6">
        <v>5</v>
      </c>
      <c r="S12" s="19" t="s">
        <v>460</v>
      </c>
      <c r="T12" s="23" t="s">
        <v>491</v>
      </c>
      <c r="U12" s="19" t="s">
        <v>461</v>
      </c>
      <c r="V12" s="19" t="s">
        <v>461</v>
      </c>
      <c r="W12" s="6" t="s">
        <v>503</v>
      </c>
      <c r="X12" s="6" t="s">
        <v>368</v>
      </c>
      <c r="Y12" s="6" t="s">
        <v>369</v>
      </c>
      <c r="Z12" s="6" t="s">
        <v>205</v>
      </c>
      <c r="AA12" s="3"/>
      <c r="AB12" s="6"/>
      <c r="AC12" s="6" t="s">
        <v>370</v>
      </c>
      <c r="AD12" s="6" t="s">
        <v>212</v>
      </c>
      <c r="AE12" s="6" t="s">
        <v>469</v>
      </c>
      <c r="AF12" s="6">
        <v>270</v>
      </c>
      <c r="AG12" s="6"/>
      <c r="AH12" s="6" t="s">
        <v>237</v>
      </c>
      <c r="AI12" s="6" t="s">
        <v>470</v>
      </c>
      <c r="AJ12" s="6">
        <v>16</v>
      </c>
      <c r="AK12" s="6" t="s">
        <v>285</v>
      </c>
      <c r="AL12" s="6">
        <v>16</v>
      </c>
      <c r="AM12" s="6" t="s">
        <v>285</v>
      </c>
      <c r="AN12" s="6">
        <v>16</v>
      </c>
      <c r="AO12" s="6" t="s">
        <v>285</v>
      </c>
      <c r="AP12" s="6">
        <v>28017</v>
      </c>
      <c r="AU12" s="18" t="s">
        <v>471</v>
      </c>
      <c r="AV12" s="18" t="s">
        <v>475</v>
      </c>
      <c r="AW12" s="18" t="s">
        <v>475</v>
      </c>
      <c r="AX12" s="18" t="s">
        <v>478</v>
      </c>
      <c r="AY12" s="18" t="s">
        <v>479</v>
      </c>
      <c r="AZ12" s="20">
        <v>45710</v>
      </c>
      <c r="BA12" s="20">
        <v>45710</v>
      </c>
      <c r="BB12" s="20">
        <v>46022</v>
      </c>
      <c r="BC12" s="21"/>
      <c r="BD12" s="21"/>
      <c r="BE12" s="21">
        <v>600000</v>
      </c>
      <c r="BF12" s="21">
        <v>1500000</v>
      </c>
      <c r="BG12" s="6" t="s">
        <v>480</v>
      </c>
      <c r="BI12" s="18" t="s">
        <v>481</v>
      </c>
      <c r="BJ12" s="18" t="s">
        <v>381</v>
      </c>
      <c r="BK12" s="22">
        <v>174000</v>
      </c>
      <c r="BL12" s="14">
        <v>45710</v>
      </c>
      <c r="BM12" s="14">
        <v>46022</v>
      </c>
      <c r="BN12" s="23" t="s">
        <v>496</v>
      </c>
      <c r="BP12" s="6">
        <v>5</v>
      </c>
      <c r="BQ12" s="18" t="s">
        <v>303</v>
      </c>
      <c r="BR12" s="18" t="s">
        <v>485</v>
      </c>
      <c r="BY12" s="6" t="s">
        <v>203</v>
      </c>
      <c r="CG12" s="18" t="s">
        <v>504</v>
      </c>
      <c r="CH12" s="29">
        <v>45930</v>
      </c>
    </row>
    <row r="13" spans="1:87" x14ac:dyDescent="0.25">
      <c r="A13" s="6">
        <v>2025</v>
      </c>
      <c r="B13" s="29">
        <v>45839</v>
      </c>
      <c r="C13" s="29">
        <v>45930</v>
      </c>
      <c r="D13" s="3" t="s">
        <v>192</v>
      </c>
      <c r="E13" s="6" t="s">
        <v>199</v>
      </c>
      <c r="F13" s="6" t="s">
        <v>200</v>
      </c>
      <c r="G13" s="6" t="s">
        <v>505</v>
      </c>
      <c r="H13" s="6" t="s">
        <v>203</v>
      </c>
      <c r="I13" s="31" t="s">
        <v>581</v>
      </c>
      <c r="K13" s="6">
        <v>6</v>
      </c>
      <c r="L13" s="25"/>
      <c r="N13" s="26" t="s">
        <v>512</v>
      </c>
      <c r="O13" s="6">
        <v>6</v>
      </c>
      <c r="T13" s="27" t="s">
        <v>511</v>
      </c>
      <c r="U13" s="27" t="s">
        <v>527</v>
      </c>
      <c r="V13" s="27" t="s">
        <v>527</v>
      </c>
      <c r="W13" s="6" t="s">
        <v>542</v>
      </c>
      <c r="X13" s="6" t="s">
        <v>543</v>
      </c>
      <c r="Y13" s="6" t="s">
        <v>544</v>
      </c>
      <c r="Z13" s="6" t="s">
        <v>204</v>
      </c>
      <c r="AC13" s="6" t="s">
        <v>556</v>
      </c>
      <c r="AD13" s="6" t="s">
        <v>212</v>
      </c>
      <c r="AE13" s="6" t="s">
        <v>557</v>
      </c>
      <c r="AF13" s="6">
        <v>129</v>
      </c>
      <c r="AH13" s="6" t="s">
        <v>237</v>
      </c>
      <c r="AI13" s="6" t="s">
        <v>558</v>
      </c>
      <c r="AJ13" s="6">
        <v>16</v>
      </c>
      <c r="AK13" s="6" t="s">
        <v>285</v>
      </c>
      <c r="AL13" s="6">
        <v>16</v>
      </c>
      <c r="AM13" s="6" t="s">
        <v>285</v>
      </c>
      <c r="AN13" s="6">
        <v>16</v>
      </c>
      <c r="AO13" s="6" t="s">
        <v>285</v>
      </c>
      <c r="AP13" s="6">
        <v>28060</v>
      </c>
      <c r="AU13" s="18" t="s">
        <v>471</v>
      </c>
      <c r="AV13" s="18" t="s">
        <v>559</v>
      </c>
      <c r="AW13" s="18" t="s">
        <v>476</v>
      </c>
      <c r="AX13" s="18" t="s">
        <v>478</v>
      </c>
      <c r="AY13" s="18" t="s">
        <v>566</v>
      </c>
      <c r="AZ13" s="24">
        <v>45706</v>
      </c>
      <c r="BA13" s="24">
        <v>45706</v>
      </c>
      <c r="BB13" s="20">
        <v>46022</v>
      </c>
      <c r="BC13" s="16">
        <f>171100/1.16</f>
        <v>147500</v>
      </c>
      <c r="BD13" s="16">
        <v>1711700</v>
      </c>
      <c r="BG13" s="6" t="s">
        <v>480</v>
      </c>
      <c r="BI13" s="18" t="s">
        <v>481</v>
      </c>
      <c r="BJ13" s="18" t="s">
        <v>560</v>
      </c>
      <c r="BK13" s="16">
        <v>17110</v>
      </c>
      <c r="BL13" s="14">
        <v>45707</v>
      </c>
      <c r="BM13" s="14">
        <v>46022</v>
      </c>
      <c r="BN13" s="25" t="s">
        <v>561</v>
      </c>
      <c r="BP13" s="5">
        <v>6</v>
      </c>
      <c r="BQ13" s="18" t="s">
        <v>303</v>
      </c>
      <c r="BR13" s="18" t="s">
        <v>485</v>
      </c>
      <c r="BY13" s="6" t="s">
        <v>203</v>
      </c>
      <c r="CG13" s="18" t="s">
        <v>504</v>
      </c>
      <c r="CH13" s="29">
        <v>45930</v>
      </c>
    </row>
    <row r="14" spans="1:87" x14ac:dyDescent="0.25">
      <c r="A14" s="6">
        <v>2025</v>
      </c>
      <c r="B14" s="29">
        <v>45839</v>
      </c>
      <c r="C14" s="29">
        <v>45930</v>
      </c>
      <c r="D14" s="3" t="s">
        <v>192</v>
      </c>
      <c r="E14" s="6" t="s">
        <v>199</v>
      </c>
      <c r="F14" s="6" t="s">
        <v>200</v>
      </c>
      <c r="G14" s="6" t="s">
        <v>506</v>
      </c>
      <c r="H14" s="6" t="s">
        <v>203</v>
      </c>
      <c r="I14" s="31" t="s">
        <v>581</v>
      </c>
      <c r="K14" s="6">
        <v>7</v>
      </c>
      <c r="N14" s="18" t="s">
        <v>532</v>
      </c>
      <c r="O14" s="6">
        <v>7</v>
      </c>
      <c r="T14" s="27" t="s">
        <v>528</v>
      </c>
      <c r="U14" s="27" t="s">
        <v>529</v>
      </c>
      <c r="V14" s="27" t="s">
        <v>529</v>
      </c>
      <c r="Z14" s="6" t="s">
        <v>204</v>
      </c>
      <c r="AA14" s="3" t="s">
        <v>545</v>
      </c>
      <c r="AC14" s="6" t="s">
        <v>578</v>
      </c>
      <c r="AD14" s="6" t="s">
        <v>212</v>
      </c>
      <c r="AE14" s="6" t="s">
        <v>579</v>
      </c>
      <c r="AF14" s="6">
        <v>426</v>
      </c>
      <c r="AH14" s="6" t="s">
        <v>237</v>
      </c>
      <c r="AI14" s="6" t="s">
        <v>580</v>
      </c>
      <c r="AJ14" s="6">
        <v>31</v>
      </c>
      <c r="AK14" s="6" t="s">
        <v>300</v>
      </c>
      <c r="AL14" s="6">
        <v>31</v>
      </c>
      <c r="AM14" s="6" t="s">
        <v>583</v>
      </c>
      <c r="AN14" s="6">
        <v>31</v>
      </c>
      <c r="AO14" s="6" t="s">
        <v>300</v>
      </c>
      <c r="AP14" s="6">
        <v>5200</v>
      </c>
      <c r="AU14" s="18" t="s">
        <v>471</v>
      </c>
      <c r="AV14" s="18" t="s">
        <v>559</v>
      </c>
      <c r="AW14" s="18" t="s">
        <v>476</v>
      </c>
      <c r="AX14" s="18" t="s">
        <v>478</v>
      </c>
      <c r="AY14" s="18" t="s">
        <v>573</v>
      </c>
      <c r="AZ14" s="24">
        <v>45731</v>
      </c>
      <c r="BA14" s="24">
        <v>45731</v>
      </c>
      <c r="BB14" s="24">
        <v>46022</v>
      </c>
      <c r="BC14" s="16">
        <f>204431.42/1.16</f>
        <v>176233.98275862072</v>
      </c>
      <c r="BD14" s="16">
        <v>204431.42</v>
      </c>
      <c r="BG14" s="6" t="s">
        <v>480</v>
      </c>
      <c r="BI14" s="18" t="s">
        <v>481</v>
      </c>
      <c r="BJ14" s="18" t="s">
        <v>584</v>
      </c>
      <c r="BK14" s="16">
        <v>20443.142</v>
      </c>
      <c r="BL14" s="14">
        <v>45731</v>
      </c>
      <c r="BM14" s="14">
        <v>46022</v>
      </c>
      <c r="BN14" s="25" t="s">
        <v>601</v>
      </c>
      <c r="BP14" s="5">
        <v>7</v>
      </c>
      <c r="BQ14" s="18" t="s">
        <v>303</v>
      </c>
      <c r="BR14" s="18" t="s">
        <v>485</v>
      </c>
      <c r="BY14" s="6" t="s">
        <v>203</v>
      </c>
      <c r="CG14" s="18" t="s">
        <v>504</v>
      </c>
      <c r="CH14" s="29">
        <v>45930</v>
      </c>
    </row>
    <row r="15" spans="1:87" x14ac:dyDescent="0.25">
      <c r="A15" s="6">
        <v>2025</v>
      </c>
      <c r="B15" s="29">
        <v>45839</v>
      </c>
      <c r="C15" s="29">
        <v>45930</v>
      </c>
      <c r="D15" s="3" t="s">
        <v>192</v>
      </c>
      <c r="E15" s="6" t="s">
        <v>199</v>
      </c>
      <c r="F15" s="6" t="s">
        <v>200</v>
      </c>
      <c r="G15" s="6" t="s">
        <v>507</v>
      </c>
      <c r="H15" s="6" t="s">
        <v>203</v>
      </c>
      <c r="I15" s="31" t="s">
        <v>581</v>
      </c>
      <c r="K15" s="6">
        <v>8</v>
      </c>
      <c r="N15" t="s">
        <v>531</v>
      </c>
      <c r="O15" s="6">
        <v>8</v>
      </c>
      <c r="T15" s="27" t="s">
        <v>527</v>
      </c>
      <c r="U15" s="27" t="s">
        <v>530</v>
      </c>
      <c r="V15" s="27" t="s">
        <v>530</v>
      </c>
      <c r="W15" s="6" t="s">
        <v>546</v>
      </c>
      <c r="X15" s="6" t="s">
        <v>547</v>
      </c>
      <c r="Y15" s="6" t="s">
        <v>548</v>
      </c>
      <c r="Z15" s="6" t="s">
        <v>204</v>
      </c>
      <c r="AC15" s="6" t="s">
        <v>563</v>
      </c>
      <c r="AD15" s="6" t="s">
        <v>231</v>
      </c>
      <c r="AE15" s="6" t="s">
        <v>564</v>
      </c>
      <c r="AF15" s="6">
        <v>523</v>
      </c>
      <c r="AH15" s="6" t="s">
        <v>237</v>
      </c>
      <c r="AI15" s="6" t="s">
        <v>464</v>
      </c>
      <c r="AJ15" s="6">
        <v>16</v>
      </c>
      <c r="AK15" s="6" t="s">
        <v>285</v>
      </c>
      <c r="AL15" s="6">
        <v>16</v>
      </c>
      <c r="AM15" s="6" t="s">
        <v>285</v>
      </c>
      <c r="AN15" s="6">
        <v>16</v>
      </c>
      <c r="AO15" s="6" t="s">
        <v>285</v>
      </c>
      <c r="AP15" s="6">
        <v>28000</v>
      </c>
      <c r="AU15" s="18" t="s">
        <v>471</v>
      </c>
      <c r="AV15" s="18" t="s">
        <v>559</v>
      </c>
      <c r="AW15" s="18" t="s">
        <v>477</v>
      </c>
      <c r="AX15" s="18" t="s">
        <v>478</v>
      </c>
      <c r="AY15" s="18" t="s">
        <v>565</v>
      </c>
      <c r="AZ15" s="24">
        <v>45708</v>
      </c>
      <c r="BA15" s="24">
        <v>45708</v>
      </c>
      <c r="BB15" s="24">
        <v>46022</v>
      </c>
      <c r="BC15" s="16">
        <f>224664/1.16</f>
        <v>193675.86206896554</v>
      </c>
      <c r="BD15" s="16">
        <v>224664</v>
      </c>
      <c r="BG15" s="6" t="s">
        <v>480</v>
      </c>
      <c r="BI15" s="18" t="s">
        <v>481</v>
      </c>
      <c r="BJ15" s="18" t="s">
        <v>595</v>
      </c>
      <c r="BK15" s="16">
        <v>22466.400000000001</v>
      </c>
      <c r="BL15" s="14">
        <v>45708</v>
      </c>
      <c r="BM15" s="14">
        <v>46022</v>
      </c>
      <c r="BN15" s="25" t="s">
        <v>603</v>
      </c>
      <c r="BP15" s="5">
        <v>8</v>
      </c>
      <c r="BQ15" s="18" t="s">
        <v>303</v>
      </c>
      <c r="BR15" s="18" t="s">
        <v>485</v>
      </c>
      <c r="BY15" s="6" t="s">
        <v>203</v>
      </c>
      <c r="CG15" s="18" t="s">
        <v>504</v>
      </c>
      <c r="CH15" s="29">
        <v>45930</v>
      </c>
    </row>
    <row r="16" spans="1:87" s="8" customFormat="1" x14ac:dyDescent="0.25">
      <c r="A16" s="9">
        <v>2025</v>
      </c>
      <c r="B16" s="29">
        <v>45839</v>
      </c>
      <c r="C16" s="29">
        <v>45930</v>
      </c>
      <c r="D16" s="32" t="s">
        <v>192</v>
      </c>
      <c r="E16" s="9" t="s">
        <v>199</v>
      </c>
      <c r="F16" s="9" t="s">
        <v>200</v>
      </c>
      <c r="G16" s="9" t="s">
        <v>508</v>
      </c>
      <c r="H16" s="6" t="s">
        <v>203</v>
      </c>
      <c r="I16" s="33" t="s">
        <v>581</v>
      </c>
      <c r="K16" s="6">
        <v>9</v>
      </c>
      <c r="M16" s="9"/>
      <c r="N16" s="8" t="s">
        <v>533</v>
      </c>
      <c r="O16" s="6">
        <v>9</v>
      </c>
      <c r="T16" s="25" t="s">
        <v>541</v>
      </c>
      <c r="U16" s="25" t="s">
        <v>528</v>
      </c>
      <c r="V16" s="25" t="s">
        <v>528</v>
      </c>
      <c r="W16" s="9" t="s">
        <v>549</v>
      </c>
      <c r="X16" s="9" t="s">
        <v>550</v>
      </c>
      <c r="Y16" s="9" t="s">
        <v>551</v>
      </c>
      <c r="Z16" s="9" t="s">
        <v>205</v>
      </c>
      <c r="AA16" s="32"/>
      <c r="AB16" s="9"/>
      <c r="AC16" s="9" t="s">
        <v>585</v>
      </c>
      <c r="AD16" s="6" t="s">
        <v>212</v>
      </c>
      <c r="AE16" s="9" t="s">
        <v>586</v>
      </c>
      <c r="AF16" s="9">
        <v>417</v>
      </c>
      <c r="AG16" s="9"/>
      <c r="AH16" s="6" t="s">
        <v>237</v>
      </c>
      <c r="AI16" s="9" t="s">
        <v>587</v>
      </c>
      <c r="AJ16" s="9">
        <v>16</v>
      </c>
      <c r="AK16" s="9" t="s">
        <v>285</v>
      </c>
      <c r="AL16" s="9">
        <v>16</v>
      </c>
      <c r="AM16" s="9" t="s">
        <v>285</v>
      </c>
      <c r="AN16" s="9">
        <v>16</v>
      </c>
      <c r="AO16" s="9" t="s">
        <v>285</v>
      </c>
      <c r="AP16" s="9">
        <v>28077</v>
      </c>
      <c r="AU16" s="34" t="s">
        <v>471</v>
      </c>
      <c r="AV16" s="8" t="s">
        <v>559</v>
      </c>
      <c r="AW16" s="34" t="s">
        <v>475</v>
      </c>
      <c r="AX16" s="34" t="s">
        <v>478</v>
      </c>
      <c r="AY16" s="34" t="s">
        <v>906</v>
      </c>
      <c r="AZ16" s="35">
        <v>45723</v>
      </c>
      <c r="BA16" s="35">
        <v>45723</v>
      </c>
      <c r="BB16" s="35">
        <v>46022</v>
      </c>
      <c r="BC16" s="36"/>
      <c r="BD16" s="36"/>
      <c r="BE16" s="36">
        <v>75600</v>
      </c>
      <c r="BF16" s="36">
        <v>189000</v>
      </c>
      <c r="BG16" s="9" t="s">
        <v>480</v>
      </c>
      <c r="BI16" s="34" t="s">
        <v>481</v>
      </c>
      <c r="BJ16" s="8" t="s">
        <v>588</v>
      </c>
      <c r="BK16" s="36">
        <v>18900</v>
      </c>
      <c r="BL16" s="37">
        <v>45723</v>
      </c>
      <c r="BM16" s="37">
        <v>46022</v>
      </c>
      <c r="BN16" s="25" t="s">
        <v>604</v>
      </c>
      <c r="BP16" s="38">
        <v>9</v>
      </c>
      <c r="BQ16" s="34" t="s">
        <v>303</v>
      </c>
      <c r="BR16" s="34" t="s">
        <v>485</v>
      </c>
      <c r="BY16" s="9" t="s">
        <v>203</v>
      </c>
      <c r="CG16" s="34" t="s">
        <v>504</v>
      </c>
      <c r="CH16" s="29">
        <v>45930</v>
      </c>
    </row>
    <row r="17" spans="1:86" s="8" customFormat="1" x14ac:dyDescent="0.25">
      <c r="A17" s="9">
        <v>2025</v>
      </c>
      <c r="B17" s="29">
        <v>45839</v>
      </c>
      <c r="C17" s="29">
        <v>45930</v>
      </c>
      <c r="D17" s="32" t="s">
        <v>192</v>
      </c>
      <c r="E17" s="9" t="s">
        <v>199</v>
      </c>
      <c r="F17" s="9" t="s">
        <v>200</v>
      </c>
      <c r="G17" s="9" t="s">
        <v>509</v>
      </c>
      <c r="H17" s="6" t="s">
        <v>203</v>
      </c>
      <c r="I17" s="33" t="s">
        <v>581</v>
      </c>
      <c r="K17" s="6">
        <v>10</v>
      </c>
      <c r="M17" s="9"/>
      <c r="N17" s="8" t="s">
        <v>534</v>
      </c>
      <c r="O17" s="6">
        <v>10</v>
      </c>
      <c r="T17" s="25" t="s">
        <v>528</v>
      </c>
      <c r="U17" s="25" t="s">
        <v>529</v>
      </c>
      <c r="V17" s="25" t="s">
        <v>529</v>
      </c>
      <c r="W17" s="9" t="s">
        <v>552</v>
      </c>
      <c r="X17" s="9" t="s">
        <v>553</v>
      </c>
      <c r="Y17" s="9" t="s">
        <v>554</v>
      </c>
      <c r="Z17" s="9" t="s">
        <v>205</v>
      </c>
      <c r="AA17" s="32"/>
      <c r="AB17" s="9"/>
      <c r="AC17" s="9" t="s">
        <v>596</v>
      </c>
      <c r="AD17" s="6" t="s">
        <v>231</v>
      </c>
      <c r="AE17" s="9" t="s">
        <v>597</v>
      </c>
      <c r="AF17" s="9">
        <v>322</v>
      </c>
      <c r="AG17" s="9" t="s">
        <v>463</v>
      </c>
      <c r="AH17" s="6" t="s">
        <v>237</v>
      </c>
      <c r="AI17" s="9" t="s">
        <v>598</v>
      </c>
      <c r="AJ17" s="9">
        <v>16</v>
      </c>
      <c r="AK17" s="9" t="s">
        <v>285</v>
      </c>
      <c r="AL17" s="9">
        <v>16</v>
      </c>
      <c r="AM17" s="9" t="s">
        <v>285</v>
      </c>
      <c r="AN17" s="9">
        <v>16</v>
      </c>
      <c r="AO17" s="9" t="s">
        <v>285</v>
      </c>
      <c r="AP17" s="9">
        <v>28035</v>
      </c>
      <c r="AU17" s="34" t="s">
        <v>471</v>
      </c>
      <c r="AV17" s="8" t="s">
        <v>599</v>
      </c>
      <c r="AW17" s="34" t="s">
        <v>476</v>
      </c>
      <c r="AX17" s="34" t="s">
        <v>478</v>
      </c>
      <c r="AY17" s="34" t="s">
        <v>575</v>
      </c>
      <c r="AZ17" s="35">
        <v>45727</v>
      </c>
      <c r="BA17" s="35">
        <v>45727</v>
      </c>
      <c r="BB17" s="35">
        <v>46022</v>
      </c>
      <c r="BC17" s="36">
        <v>107696</v>
      </c>
      <c r="BD17" s="36">
        <v>124929.68</v>
      </c>
      <c r="BE17" s="36"/>
      <c r="BF17" s="36"/>
      <c r="BG17" s="9" t="s">
        <v>480</v>
      </c>
      <c r="BI17" s="34" t="s">
        <v>481</v>
      </c>
      <c r="BJ17" s="8" t="s">
        <v>594</v>
      </c>
      <c r="BK17" s="36">
        <v>12492.96</v>
      </c>
      <c r="BL17" s="37">
        <v>45727</v>
      </c>
      <c r="BM17" s="37">
        <v>46022</v>
      </c>
      <c r="BN17" s="25" t="s">
        <v>602</v>
      </c>
      <c r="BP17" s="38">
        <v>10</v>
      </c>
      <c r="BQ17" s="8" t="s">
        <v>302</v>
      </c>
      <c r="BR17" s="8" t="s">
        <v>484</v>
      </c>
      <c r="BY17" s="9" t="s">
        <v>203</v>
      </c>
      <c r="CG17" s="34" t="s">
        <v>504</v>
      </c>
      <c r="CH17" s="29">
        <v>45930</v>
      </c>
    </row>
    <row r="18" spans="1:86" x14ac:dyDescent="0.25">
      <c r="A18" s="6">
        <v>2025</v>
      </c>
      <c r="B18" s="29">
        <v>45839</v>
      </c>
      <c r="C18" s="29">
        <v>45930</v>
      </c>
      <c r="D18" s="3" t="s">
        <v>192</v>
      </c>
      <c r="E18" s="6" t="s">
        <v>197</v>
      </c>
      <c r="F18" s="6" t="s">
        <v>200</v>
      </c>
      <c r="G18" s="6" t="s">
        <v>510</v>
      </c>
      <c r="H18" s="6" t="s">
        <v>203</v>
      </c>
      <c r="I18" s="31" t="s">
        <v>581</v>
      </c>
      <c r="K18" s="6">
        <v>11</v>
      </c>
      <c r="N18" t="s">
        <v>535</v>
      </c>
      <c r="O18" s="6">
        <v>11</v>
      </c>
      <c r="T18" s="27" t="s">
        <v>541</v>
      </c>
      <c r="U18" s="27" t="s">
        <v>528</v>
      </c>
      <c r="V18" s="27" t="s">
        <v>528</v>
      </c>
      <c r="Z18" s="6" t="s">
        <v>204</v>
      </c>
      <c r="AA18" s="3" t="s">
        <v>555</v>
      </c>
      <c r="AC18" s="6" t="s">
        <v>567</v>
      </c>
      <c r="AD18" s="6" t="s">
        <v>212</v>
      </c>
      <c r="AE18" s="6" t="s">
        <v>568</v>
      </c>
      <c r="AF18" s="6">
        <v>83</v>
      </c>
      <c r="AG18" s="6">
        <v>4</v>
      </c>
      <c r="AH18" s="6" t="s">
        <v>237</v>
      </c>
      <c r="AI18" s="6" t="s">
        <v>569</v>
      </c>
      <c r="AJ18" s="6">
        <v>20</v>
      </c>
      <c r="AK18" s="6" t="s">
        <v>289</v>
      </c>
      <c r="AL18" s="6">
        <v>20</v>
      </c>
      <c r="AM18" s="6" t="s">
        <v>570</v>
      </c>
      <c r="AN18" s="6">
        <v>20</v>
      </c>
      <c r="AO18" s="6" t="s">
        <v>289</v>
      </c>
      <c r="AP18" s="6">
        <v>44150</v>
      </c>
      <c r="AU18" t="s">
        <v>571</v>
      </c>
      <c r="AV18" t="s">
        <v>572</v>
      </c>
      <c r="AW18" s="18" t="s">
        <v>476</v>
      </c>
      <c r="AX18" s="18" t="s">
        <v>478</v>
      </c>
      <c r="AY18" s="18" t="s">
        <v>576</v>
      </c>
      <c r="AZ18" s="24">
        <v>45726</v>
      </c>
      <c r="BA18" s="24">
        <v>45726</v>
      </c>
      <c r="BB18" s="24">
        <v>46022</v>
      </c>
      <c r="BE18" s="16">
        <v>240000</v>
      </c>
      <c r="BF18" s="16">
        <v>600000</v>
      </c>
      <c r="BG18" s="9" t="s">
        <v>480</v>
      </c>
      <c r="BI18" s="18" t="s">
        <v>481</v>
      </c>
      <c r="BJ18" t="s">
        <v>577</v>
      </c>
      <c r="BK18" s="16">
        <v>60000</v>
      </c>
      <c r="BL18" s="14">
        <v>45726</v>
      </c>
      <c r="BM18" s="14">
        <v>46022</v>
      </c>
      <c r="BN18" s="25" t="s">
        <v>760</v>
      </c>
      <c r="BP18" s="5">
        <v>11</v>
      </c>
      <c r="BQ18" t="s">
        <v>303</v>
      </c>
      <c r="BR18" t="s">
        <v>485</v>
      </c>
      <c r="BY18" s="6" t="s">
        <v>203</v>
      </c>
      <c r="CG18" s="18" t="s">
        <v>504</v>
      </c>
      <c r="CH18" s="29">
        <v>45930</v>
      </c>
    </row>
    <row r="19" spans="1:86" s="8" customFormat="1" x14ac:dyDescent="0.25">
      <c r="A19" s="9">
        <v>2025</v>
      </c>
      <c r="B19" s="29">
        <v>45839</v>
      </c>
      <c r="C19" s="29">
        <v>45930</v>
      </c>
      <c r="D19" s="32" t="s">
        <v>193</v>
      </c>
      <c r="E19" s="9" t="s">
        <v>199</v>
      </c>
      <c r="F19" s="9" t="s">
        <v>200</v>
      </c>
      <c r="G19" s="9" t="s">
        <v>605</v>
      </c>
      <c r="H19" s="9" t="s">
        <v>203</v>
      </c>
      <c r="I19" s="33" t="s">
        <v>582</v>
      </c>
      <c r="K19" s="6">
        <v>12</v>
      </c>
      <c r="M19" s="9"/>
      <c r="N19" s="8" t="s">
        <v>631</v>
      </c>
      <c r="O19" s="6">
        <v>12</v>
      </c>
      <c r="T19" s="25" t="s">
        <v>758</v>
      </c>
      <c r="U19" s="25"/>
      <c r="V19" s="25" t="s">
        <v>758</v>
      </c>
      <c r="W19" s="9" t="s">
        <v>625</v>
      </c>
      <c r="X19" s="9" t="s">
        <v>626</v>
      </c>
      <c r="Y19" s="9" t="s">
        <v>627</v>
      </c>
      <c r="Z19" s="9" t="s">
        <v>204</v>
      </c>
      <c r="AA19" s="32"/>
      <c r="AB19" s="9"/>
      <c r="AC19" s="9" t="s">
        <v>628</v>
      </c>
      <c r="AD19" s="9" t="s">
        <v>231</v>
      </c>
      <c r="AE19" s="9" t="s">
        <v>792</v>
      </c>
      <c r="AF19" s="9">
        <v>1021</v>
      </c>
      <c r="AG19" s="9"/>
      <c r="AH19" s="6" t="s">
        <v>237</v>
      </c>
      <c r="AI19" s="9" t="s">
        <v>793</v>
      </c>
      <c r="AJ19" s="9">
        <v>16</v>
      </c>
      <c r="AK19" s="9" t="s">
        <v>285</v>
      </c>
      <c r="AL19" s="9">
        <v>16</v>
      </c>
      <c r="AM19" s="9" t="s">
        <v>794</v>
      </c>
      <c r="AN19" s="9">
        <v>16</v>
      </c>
      <c r="AO19" s="9" t="s">
        <v>285</v>
      </c>
      <c r="AP19" s="9">
        <v>28973</v>
      </c>
      <c r="AU19" s="8" t="s">
        <v>571</v>
      </c>
      <c r="AV19" s="8" t="s">
        <v>559</v>
      </c>
      <c r="AW19" s="34" t="s">
        <v>476</v>
      </c>
      <c r="AX19" s="34" t="s">
        <v>478</v>
      </c>
      <c r="AY19" s="8" t="s">
        <v>764</v>
      </c>
      <c r="AZ19" s="35">
        <v>45747</v>
      </c>
      <c r="BA19" s="35">
        <v>45747</v>
      </c>
      <c r="BB19" s="35">
        <v>45778</v>
      </c>
      <c r="BC19" s="36">
        <f>35938.72/1.16</f>
        <v>30981.655172413797</v>
      </c>
      <c r="BD19" s="36">
        <v>35938.720000000001</v>
      </c>
      <c r="BE19" s="36"/>
      <c r="BF19" s="36"/>
      <c r="BG19" s="9" t="s">
        <v>480</v>
      </c>
      <c r="BI19" s="34" t="s">
        <v>481</v>
      </c>
      <c r="BJ19" s="8" t="s">
        <v>631</v>
      </c>
      <c r="BK19" s="36">
        <v>3598.8719999999998</v>
      </c>
      <c r="BL19" s="37">
        <v>45747</v>
      </c>
      <c r="BM19" s="37">
        <v>45778</v>
      </c>
      <c r="BN19" s="25" t="s">
        <v>759</v>
      </c>
      <c r="BP19" s="38">
        <v>12</v>
      </c>
      <c r="BQ19" s="8" t="s">
        <v>302</v>
      </c>
      <c r="BR19" s="8" t="s">
        <v>795</v>
      </c>
      <c r="BY19" s="9" t="s">
        <v>203</v>
      </c>
      <c r="CG19" s="34" t="s">
        <v>504</v>
      </c>
      <c r="CH19" s="29">
        <v>45930</v>
      </c>
    </row>
    <row r="20" spans="1:86" s="8" customFormat="1" x14ac:dyDescent="0.25">
      <c r="A20" s="9">
        <v>2025</v>
      </c>
      <c r="B20" s="29">
        <v>45839</v>
      </c>
      <c r="C20" s="29">
        <v>45930</v>
      </c>
      <c r="D20" s="32" t="s">
        <v>193</v>
      </c>
      <c r="E20" s="9" t="s">
        <v>199</v>
      </c>
      <c r="F20" s="9" t="s">
        <v>200</v>
      </c>
      <c r="G20" s="9" t="s">
        <v>606</v>
      </c>
      <c r="H20" s="9" t="s">
        <v>203</v>
      </c>
      <c r="I20" s="33" t="s">
        <v>582</v>
      </c>
      <c r="K20" s="6">
        <v>13</v>
      </c>
      <c r="M20" s="9"/>
      <c r="N20" s="8" t="s">
        <v>641</v>
      </c>
      <c r="O20" s="6">
        <v>13</v>
      </c>
      <c r="T20" s="25" t="s">
        <v>765</v>
      </c>
      <c r="V20" s="25" t="s">
        <v>765</v>
      </c>
      <c r="W20" s="9" t="s">
        <v>784</v>
      </c>
      <c r="X20" s="9" t="s">
        <v>637</v>
      </c>
      <c r="Y20" s="9" t="s">
        <v>638</v>
      </c>
      <c r="Z20" s="9" t="s">
        <v>204</v>
      </c>
      <c r="AA20" s="32"/>
      <c r="AB20" s="9"/>
      <c r="AC20" s="9" t="s">
        <v>640</v>
      </c>
      <c r="AD20" s="9" t="s">
        <v>231</v>
      </c>
      <c r="AE20" s="9" t="s">
        <v>597</v>
      </c>
      <c r="AF20" s="9">
        <v>322</v>
      </c>
      <c r="AG20" s="9" t="s">
        <v>463</v>
      </c>
      <c r="AH20" s="6" t="s">
        <v>237</v>
      </c>
      <c r="AI20" s="9" t="s">
        <v>598</v>
      </c>
      <c r="AJ20" s="9">
        <v>16</v>
      </c>
      <c r="AK20" s="9" t="s">
        <v>285</v>
      </c>
      <c r="AL20" s="9">
        <v>16</v>
      </c>
      <c r="AM20" s="9" t="s">
        <v>285</v>
      </c>
      <c r="AN20" s="9">
        <v>16</v>
      </c>
      <c r="AO20" s="9" t="s">
        <v>285</v>
      </c>
      <c r="AP20" s="9">
        <v>28035</v>
      </c>
      <c r="AU20" s="8" t="s">
        <v>571</v>
      </c>
      <c r="AV20" s="8" t="s">
        <v>599</v>
      </c>
      <c r="AW20" s="34" t="s">
        <v>476</v>
      </c>
      <c r="AX20" s="34" t="s">
        <v>478</v>
      </c>
      <c r="AY20" s="8" t="s">
        <v>763</v>
      </c>
      <c r="AZ20" s="35">
        <v>45717</v>
      </c>
      <c r="BA20" s="35">
        <v>45717</v>
      </c>
      <c r="BB20" s="35">
        <v>46022</v>
      </c>
      <c r="BC20" s="36"/>
      <c r="BD20" s="36"/>
      <c r="BE20" s="36">
        <v>40000</v>
      </c>
      <c r="BF20" s="36">
        <v>65000</v>
      </c>
      <c r="BG20" s="9" t="s">
        <v>480</v>
      </c>
      <c r="BI20" s="34" t="s">
        <v>481</v>
      </c>
      <c r="BJ20" s="8" t="s">
        <v>641</v>
      </c>
      <c r="BK20" s="36">
        <v>6500</v>
      </c>
      <c r="BL20" s="37">
        <v>45717</v>
      </c>
      <c r="BM20" s="37">
        <v>46022</v>
      </c>
      <c r="BN20" s="25" t="s">
        <v>770</v>
      </c>
      <c r="BP20" s="38">
        <v>13</v>
      </c>
      <c r="BQ20" s="8" t="s">
        <v>302</v>
      </c>
      <c r="BR20" s="8" t="s">
        <v>484</v>
      </c>
      <c r="BY20" s="9" t="s">
        <v>203</v>
      </c>
      <c r="CG20" s="34" t="s">
        <v>504</v>
      </c>
      <c r="CH20" s="29">
        <v>45930</v>
      </c>
    </row>
    <row r="21" spans="1:86" s="8" customFormat="1" x14ac:dyDescent="0.25">
      <c r="A21" s="9">
        <v>2025</v>
      </c>
      <c r="B21" s="29">
        <v>45839</v>
      </c>
      <c r="C21" s="29">
        <v>45930</v>
      </c>
      <c r="D21" s="32" t="s">
        <v>193</v>
      </c>
      <c r="E21" s="9" t="s">
        <v>199</v>
      </c>
      <c r="F21" s="9" t="s">
        <v>200</v>
      </c>
      <c r="G21" s="9" t="s">
        <v>607</v>
      </c>
      <c r="H21" s="9" t="s">
        <v>203</v>
      </c>
      <c r="I21" s="33" t="s">
        <v>582</v>
      </c>
      <c r="K21" s="6">
        <v>14</v>
      </c>
      <c r="M21" s="9"/>
      <c r="N21" s="8" t="s">
        <v>654</v>
      </c>
      <c r="O21" s="6">
        <v>14</v>
      </c>
      <c r="T21" s="25" t="s">
        <v>528</v>
      </c>
      <c r="V21" s="25" t="s">
        <v>528</v>
      </c>
      <c r="W21" s="9" t="s">
        <v>785</v>
      </c>
      <c r="X21" s="9" t="s">
        <v>646</v>
      </c>
      <c r="Y21" s="9" t="s">
        <v>647</v>
      </c>
      <c r="Z21" s="9" t="s">
        <v>204</v>
      </c>
      <c r="AA21" s="32"/>
      <c r="AB21" s="9"/>
      <c r="AC21" s="9" t="s">
        <v>652</v>
      </c>
      <c r="AD21" s="9" t="s">
        <v>231</v>
      </c>
      <c r="AE21" s="9" t="s">
        <v>798</v>
      </c>
      <c r="AF21" s="9">
        <v>5765</v>
      </c>
      <c r="AG21" s="9">
        <v>27</v>
      </c>
      <c r="AH21" s="6" t="s">
        <v>237</v>
      </c>
      <c r="AI21" s="9" t="s">
        <v>799</v>
      </c>
      <c r="AJ21" s="9">
        <v>20</v>
      </c>
      <c r="AK21" s="9" t="s">
        <v>289</v>
      </c>
      <c r="AL21" s="9">
        <v>20</v>
      </c>
      <c r="AM21" s="9" t="s">
        <v>800</v>
      </c>
      <c r="AN21" s="9">
        <v>20</v>
      </c>
      <c r="AO21" s="9" t="s">
        <v>289</v>
      </c>
      <c r="AP21" s="9">
        <v>45030</v>
      </c>
      <c r="AU21" s="8" t="s">
        <v>571</v>
      </c>
      <c r="AV21" s="8" t="s">
        <v>801</v>
      </c>
      <c r="AW21" s="34" t="s">
        <v>476</v>
      </c>
      <c r="AX21" s="34" t="s">
        <v>478</v>
      </c>
      <c r="AY21" s="8" t="s">
        <v>762</v>
      </c>
      <c r="AZ21" s="35">
        <v>45744</v>
      </c>
      <c r="BA21" s="35">
        <v>45744</v>
      </c>
      <c r="BB21" s="35">
        <v>45838</v>
      </c>
      <c r="BC21" s="36">
        <f>32200/1.16</f>
        <v>27758.620689655174</v>
      </c>
      <c r="BD21" s="36">
        <v>32200</v>
      </c>
      <c r="BE21" s="36"/>
      <c r="BF21" s="36"/>
      <c r="BG21" s="9" t="s">
        <v>480</v>
      </c>
      <c r="BI21" s="34" t="s">
        <v>481</v>
      </c>
      <c r="BJ21" s="8" t="s">
        <v>654</v>
      </c>
      <c r="BK21" s="36">
        <v>5220</v>
      </c>
      <c r="BL21" s="37">
        <v>45744</v>
      </c>
      <c r="BM21" s="37">
        <v>45838</v>
      </c>
      <c r="BN21" s="25" t="s">
        <v>761</v>
      </c>
      <c r="BP21" s="38">
        <v>14</v>
      </c>
      <c r="BQ21" s="8" t="s">
        <v>303</v>
      </c>
      <c r="BR21" s="8" t="s">
        <v>485</v>
      </c>
      <c r="BY21" s="9" t="s">
        <v>203</v>
      </c>
      <c r="CG21" s="34" t="s">
        <v>504</v>
      </c>
      <c r="CH21" s="29">
        <v>45930</v>
      </c>
    </row>
    <row r="22" spans="1:86" s="8" customFormat="1" x14ac:dyDescent="0.25">
      <c r="A22" s="9">
        <v>2025</v>
      </c>
      <c r="B22" s="29">
        <v>45839</v>
      </c>
      <c r="C22" s="29">
        <v>45930</v>
      </c>
      <c r="D22" s="32" t="s">
        <v>193</v>
      </c>
      <c r="E22" s="9" t="s">
        <v>197</v>
      </c>
      <c r="F22" s="9" t="s">
        <v>200</v>
      </c>
      <c r="G22" s="9" t="s">
        <v>608</v>
      </c>
      <c r="H22" s="9" t="s">
        <v>203</v>
      </c>
      <c r="I22" s="33" t="s">
        <v>582</v>
      </c>
      <c r="K22" s="6">
        <v>15</v>
      </c>
      <c r="M22" s="9"/>
      <c r="N22" s="8" t="s">
        <v>681</v>
      </c>
      <c r="O22" s="6">
        <v>15</v>
      </c>
      <c r="T22" s="25" t="s">
        <v>766</v>
      </c>
      <c r="V22" s="25" t="s">
        <v>766</v>
      </c>
      <c r="W22" s="9"/>
      <c r="X22" s="9"/>
      <c r="Y22" s="9"/>
      <c r="Z22" s="9" t="s">
        <v>204</v>
      </c>
      <c r="AA22" s="32" t="s">
        <v>786</v>
      </c>
      <c r="AB22" s="9"/>
      <c r="AC22" s="9" t="s">
        <v>658</v>
      </c>
      <c r="AD22" s="9" t="s">
        <v>217</v>
      </c>
      <c r="AE22" s="9" t="s">
        <v>803</v>
      </c>
      <c r="AF22" s="9">
        <v>290</v>
      </c>
      <c r="AG22" s="9">
        <v>804</v>
      </c>
      <c r="AH22" s="6" t="s">
        <v>237</v>
      </c>
      <c r="AI22" s="9" t="s">
        <v>804</v>
      </c>
      <c r="AJ22" s="9">
        <v>20</v>
      </c>
      <c r="AK22" s="9" t="s">
        <v>289</v>
      </c>
      <c r="AL22" s="9">
        <v>20</v>
      </c>
      <c r="AM22" s="9" t="s">
        <v>800</v>
      </c>
      <c r="AN22" s="9">
        <v>20</v>
      </c>
      <c r="AO22" s="9" t="s">
        <v>289</v>
      </c>
      <c r="AP22" s="9">
        <v>45010</v>
      </c>
      <c r="AU22" s="8" t="s">
        <v>571</v>
      </c>
      <c r="AV22" s="8" t="s">
        <v>805</v>
      </c>
      <c r="AW22" s="34" t="s">
        <v>476</v>
      </c>
      <c r="AX22" s="34" t="s">
        <v>478</v>
      </c>
      <c r="AY22" s="8" t="s">
        <v>806</v>
      </c>
      <c r="AZ22" s="35">
        <v>45738</v>
      </c>
      <c r="BA22" s="35">
        <v>45738</v>
      </c>
      <c r="BB22" s="35">
        <v>45769</v>
      </c>
      <c r="BC22" s="36">
        <v>61598</v>
      </c>
      <c r="BD22" s="36">
        <v>71543.679999999993</v>
      </c>
      <c r="BE22" s="36"/>
      <c r="BF22" s="36"/>
      <c r="BG22" s="9" t="s">
        <v>480</v>
      </c>
      <c r="BI22" s="34" t="s">
        <v>481</v>
      </c>
      <c r="BJ22" s="8" t="s">
        <v>681</v>
      </c>
      <c r="BK22" s="36">
        <v>7145.36</v>
      </c>
      <c r="BL22" s="37">
        <v>45738</v>
      </c>
      <c r="BM22" s="37">
        <v>45769</v>
      </c>
      <c r="BN22" s="25" t="s">
        <v>767</v>
      </c>
      <c r="BP22" s="38">
        <v>15</v>
      </c>
      <c r="BQ22" s="8" t="s">
        <v>303</v>
      </c>
      <c r="BR22" s="8" t="s">
        <v>485</v>
      </c>
      <c r="BY22" s="9" t="s">
        <v>203</v>
      </c>
      <c r="CG22" s="34" t="s">
        <v>504</v>
      </c>
      <c r="CH22" s="29">
        <v>45930</v>
      </c>
    </row>
    <row r="23" spans="1:86" s="8" customFormat="1" x14ac:dyDescent="0.25">
      <c r="A23" s="9">
        <v>2025</v>
      </c>
      <c r="B23" s="29">
        <v>45839</v>
      </c>
      <c r="C23" s="29">
        <v>45930</v>
      </c>
      <c r="D23" s="32" t="s">
        <v>193</v>
      </c>
      <c r="E23" s="9" t="s">
        <v>197</v>
      </c>
      <c r="F23" s="9" t="s">
        <v>200</v>
      </c>
      <c r="G23" s="9" t="s">
        <v>609</v>
      </c>
      <c r="H23" s="9" t="s">
        <v>203</v>
      </c>
      <c r="I23" s="33" t="s">
        <v>582</v>
      </c>
      <c r="K23" s="6">
        <v>16</v>
      </c>
      <c r="M23" s="9"/>
      <c r="N23" s="8" t="s">
        <v>665</v>
      </c>
      <c r="O23" s="6">
        <v>16</v>
      </c>
      <c r="T23" s="25" t="s">
        <v>766</v>
      </c>
      <c r="V23" s="25" t="s">
        <v>766</v>
      </c>
      <c r="W23" s="9"/>
      <c r="X23" s="9"/>
      <c r="Y23" s="9"/>
      <c r="Z23" s="9" t="s">
        <v>204</v>
      </c>
      <c r="AA23" s="32" t="s">
        <v>786</v>
      </c>
      <c r="AB23" s="9"/>
      <c r="AC23" s="9" t="s">
        <v>658</v>
      </c>
      <c r="AD23" s="9" t="s">
        <v>217</v>
      </c>
      <c r="AE23" s="9" t="s">
        <v>803</v>
      </c>
      <c r="AF23" s="9">
        <v>290</v>
      </c>
      <c r="AG23" s="9">
        <v>804</v>
      </c>
      <c r="AH23" s="6" t="s">
        <v>237</v>
      </c>
      <c r="AI23" s="9" t="s">
        <v>804</v>
      </c>
      <c r="AJ23" s="9">
        <v>20</v>
      </c>
      <c r="AK23" s="9" t="s">
        <v>289</v>
      </c>
      <c r="AL23" s="9">
        <v>20</v>
      </c>
      <c r="AM23" s="9" t="s">
        <v>800</v>
      </c>
      <c r="AN23" s="9">
        <v>20</v>
      </c>
      <c r="AO23" s="9" t="s">
        <v>289</v>
      </c>
      <c r="AP23" s="9">
        <v>45010</v>
      </c>
      <c r="AU23" s="8" t="s">
        <v>571</v>
      </c>
      <c r="AV23" s="8" t="s">
        <v>821</v>
      </c>
      <c r="AW23" s="34" t="s">
        <v>476</v>
      </c>
      <c r="AX23" s="34" t="s">
        <v>478</v>
      </c>
      <c r="AY23" s="8" t="s">
        <v>807</v>
      </c>
      <c r="AZ23" s="35">
        <v>45738</v>
      </c>
      <c r="BA23" s="35">
        <v>45738</v>
      </c>
      <c r="BB23" s="35">
        <v>45769</v>
      </c>
      <c r="BC23" s="36">
        <f>22552/1.16</f>
        <v>19441.37931034483</v>
      </c>
      <c r="BD23" s="36">
        <v>22552</v>
      </c>
      <c r="BE23" s="36"/>
      <c r="BF23" s="36"/>
      <c r="BG23" s="9" t="s">
        <v>480</v>
      </c>
      <c r="BI23" s="34" t="s">
        <v>481</v>
      </c>
      <c r="BJ23" s="8" t="s">
        <v>665</v>
      </c>
      <c r="BK23" s="36">
        <v>2255.1999999999998</v>
      </c>
      <c r="BL23" s="37">
        <v>45738</v>
      </c>
      <c r="BM23" s="37">
        <v>45769</v>
      </c>
      <c r="BN23" s="25" t="s">
        <v>768</v>
      </c>
      <c r="BP23" s="38">
        <v>16</v>
      </c>
      <c r="BQ23" s="8" t="s">
        <v>303</v>
      </c>
      <c r="BR23" s="8" t="s">
        <v>485</v>
      </c>
      <c r="BY23" s="9" t="s">
        <v>203</v>
      </c>
      <c r="CG23" s="34" t="s">
        <v>504</v>
      </c>
      <c r="CH23" s="29">
        <v>45930</v>
      </c>
    </row>
    <row r="24" spans="1:86" s="8" customFormat="1" x14ac:dyDescent="0.25">
      <c r="A24" s="9">
        <v>2025</v>
      </c>
      <c r="B24" s="29">
        <v>45839</v>
      </c>
      <c r="C24" s="29">
        <v>45930</v>
      </c>
      <c r="D24" s="32" t="s">
        <v>193</v>
      </c>
      <c r="E24" s="9" t="s">
        <v>199</v>
      </c>
      <c r="F24" s="9" t="s">
        <v>200</v>
      </c>
      <c r="G24" s="9" t="s">
        <v>610</v>
      </c>
      <c r="H24" s="9" t="s">
        <v>203</v>
      </c>
      <c r="I24" s="33" t="s">
        <v>582</v>
      </c>
      <c r="K24" s="6">
        <v>17</v>
      </c>
      <c r="M24" s="9"/>
      <c r="N24" s="8" t="s">
        <v>669</v>
      </c>
      <c r="O24" s="6">
        <v>17</v>
      </c>
      <c r="T24" s="25" t="s">
        <v>766</v>
      </c>
      <c r="V24" s="25" t="s">
        <v>766</v>
      </c>
      <c r="W24" s="9"/>
      <c r="X24" s="9"/>
      <c r="Y24" s="9"/>
      <c r="Z24" s="9" t="s">
        <v>204</v>
      </c>
      <c r="AA24" s="32" t="s">
        <v>787</v>
      </c>
      <c r="AB24" s="9"/>
      <c r="AC24" s="9" t="s">
        <v>668</v>
      </c>
      <c r="AD24" s="9" t="s">
        <v>231</v>
      </c>
      <c r="AE24" s="9" t="s">
        <v>811</v>
      </c>
      <c r="AF24" s="9">
        <v>664</v>
      </c>
      <c r="AG24" s="9">
        <v>11</v>
      </c>
      <c r="AH24" s="6" t="s">
        <v>237</v>
      </c>
      <c r="AI24" s="9" t="s">
        <v>812</v>
      </c>
      <c r="AJ24" s="9">
        <v>31</v>
      </c>
      <c r="AK24" s="9" t="s">
        <v>300</v>
      </c>
      <c r="AL24" s="9">
        <v>31</v>
      </c>
      <c r="AM24" s="9" t="s">
        <v>813</v>
      </c>
      <c r="AN24" s="9">
        <v>31</v>
      </c>
      <c r="AO24" s="9" t="s">
        <v>300</v>
      </c>
      <c r="AP24" s="9">
        <v>3103</v>
      </c>
      <c r="AU24" s="8" t="s">
        <v>571</v>
      </c>
      <c r="AV24" s="8" t="s">
        <v>821</v>
      </c>
      <c r="AW24" s="34" t="s">
        <v>476</v>
      </c>
      <c r="AX24" s="34" t="s">
        <v>478</v>
      </c>
      <c r="AY24" s="8" t="s">
        <v>809</v>
      </c>
      <c r="AZ24" s="35">
        <v>45752</v>
      </c>
      <c r="BA24" s="35">
        <v>45752</v>
      </c>
      <c r="BB24" s="35">
        <v>45791</v>
      </c>
      <c r="BC24" s="36">
        <v>53603</v>
      </c>
      <c r="BD24" s="36">
        <v>62179.48</v>
      </c>
      <c r="BE24" s="36"/>
      <c r="BF24" s="36"/>
      <c r="BG24" s="9" t="s">
        <v>480</v>
      </c>
      <c r="BI24" s="34" t="s">
        <v>481</v>
      </c>
      <c r="BJ24" s="8" t="s">
        <v>669</v>
      </c>
      <c r="BK24" s="36">
        <v>6217.9480000000003</v>
      </c>
      <c r="BL24" s="37">
        <v>45752</v>
      </c>
      <c r="BM24" s="37">
        <v>45791</v>
      </c>
      <c r="BN24" s="25" t="s">
        <v>769</v>
      </c>
      <c r="BP24" s="38">
        <v>17</v>
      </c>
      <c r="BQ24" s="8" t="s">
        <v>303</v>
      </c>
      <c r="BR24" s="8" t="s">
        <v>485</v>
      </c>
      <c r="BY24" s="9" t="s">
        <v>203</v>
      </c>
      <c r="CG24" s="34" t="s">
        <v>504</v>
      </c>
      <c r="CH24" s="29">
        <v>45930</v>
      </c>
    </row>
    <row r="25" spans="1:86" s="8" customFormat="1" x14ac:dyDescent="0.25">
      <c r="A25" s="9">
        <v>2025</v>
      </c>
      <c r="B25" s="29">
        <v>45839</v>
      </c>
      <c r="C25" s="29">
        <v>45930</v>
      </c>
      <c r="D25" s="32" t="s">
        <v>193</v>
      </c>
      <c r="E25" s="9" t="s">
        <v>197</v>
      </c>
      <c r="F25" s="9" t="s">
        <v>200</v>
      </c>
      <c r="G25" s="9" t="s">
        <v>611</v>
      </c>
      <c r="H25" s="9" t="s">
        <v>203</v>
      </c>
      <c r="I25" s="33" t="s">
        <v>582</v>
      </c>
      <c r="K25" s="6">
        <v>18</v>
      </c>
      <c r="M25" s="9"/>
      <c r="N25" s="8" t="s">
        <v>682</v>
      </c>
      <c r="O25" s="6">
        <v>18</v>
      </c>
      <c r="T25" s="25" t="s">
        <v>765</v>
      </c>
      <c r="V25" s="25" t="s">
        <v>765</v>
      </c>
      <c r="W25" s="9" t="s">
        <v>671</v>
      </c>
      <c r="X25" s="9" t="s">
        <v>672</v>
      </c>
      <c r="Y25" s="9" t="s">
        <v>368</v>
      </c>
      <c r="Z25" s="9" t="s">
        <v>204</v>
      </c>
      <c r="AA25" s="49"/>
      <c r="AB25" s="9"/>
      <c r="AC25" s="9" t="s">
        <v>670</v>
      </c>
      <c r="AD25" s="9" t="s">
        <v>212</v>
      </c>
      <c r="AE25" s="9" t="s">
        <v>815</v>
      </c>
      <c r="AF25" s="9">
        <v>861</v>
      </c>
      <c r="AG25" s="9"/>
      <c r="AH25" s="6" t="s">
        <v>237</v>
      </c>
      <c r="AI25" s="9" t="s">
        <v>816</v>
      </c>
      <c r="AJ25" s="9">
        <v>16</v>
      </c>
      <c r="AK25" s="9" t="s">
        <v>285</v>
      </c>
      <c r="AL25" s="9">
        <v>16</v>
      </c>
      <c r="AM25" s="9" t="s">
        <v>794</v>
      </c>
      <c r="AN25" s="9">
        <v>16</v>
      </c>
      <c r="AO25" s="9" t="s">
        <v>285</v>
      </c>
      <c r="AP25" s="9">
        <v>28973</v>
      </c>
      <c r="AU25" s="8" t="s">
        <v>571</v>
      </c>
      <c r="AV25" s="8" t="s">
        <v>805</v>
      </c>
      <c r="AW25" s="34" t="s">
        <v>476</v>
      </c>
      <c r="AX25" s="34" t="s">
        <v>478</v>
      </c>
      <c r="AY25" s="8" t="s">
        <v>817</v>
      </c>
      <c r="AZ25" s="35">
        <v>45748</v>
      </c>
      <c r="BA25" s="35">
        <v>45748</v>
      </c>
      <c r="BB25" s="35">
        <v>45842</v>
      </c>
      <c r="BC25" s="36">
        <f>28116/1.16</f>
        <v>24237.931034482761</v>
      </c>
      <c r="BD25" s="36">
        <v>28116</v>
      </c>
      <c r="BE25" s="36"/>
      <c r="BF25" s="36"/>
      <c r="BG25" s="9" t="s">
        <v>480</v>
      </c>
      <c r="BI25" s="34" t="s">
        <v>481</v>
      </c>
      <c r="BJ25" s="8" t="s">
        <v>682</v>
      </c>
      <c r="BK25" s="36">
        <v>2811.6</v>
      </c>
      <c r="BL25" s="37">
        <v>45748</v>
      </c>
      <c r="BM25" s="37">
        <v>45842</v>
      </c>
      <c r="BN25" s="25" t="s">
        <v>771</v>
      </c>
      <c r="BP25" s="38">
        <v>18</v>
      </c>
      <c r="BQ25" s="8" t="s">
        <v>303</v>
      </c>
      <c r="BR25" s="8" t="s">
        <v>485</v>
      </c>
      <c r="BY25" s="9" t="s">
        <v>203</v>
      </c>
      <c r="CF25" s="8" t="s">
        <v>600</v>
      </c>
      <c r="CG25" s="34" t="s">
        <v>504</v>
      </c>
      <c r="CH25" s="29">
        <v>45930</v>
      </c>
    </row>
    <row r="26" spans="1:86" s="8" customFormat="1" x14ac:dyDescent="0.25">
      <c r="A26" s="9">
        <v>2025</v>
      </c>
      <c r="B26" s="29">
        <v>45839</v>
      </c>
      <c r="C26" s="29">
        <v>45930</v>
      </c>
      <c r="D26" s="32" t="s">
        <v>193</v>
      </c>
      <c r="E26" s="9" t="s">
        <v>197</v>
      </c>
      <c r="F26" s="9" t="s">
        <v>200</v>
      </c>
      <c r="G26" s="9" t="s">
        <v>612</v>
      </c>
      <c r="H26" s="9" t="s">
        <v>203</v>
      </c>
      <c r="I26" s="33" t="s">
        <v>582</v>
      </c>
      <c r="K26" s="6">
        <v>19</v>
      </c>
      <c r="M26" s="9"/>
      <c r="N26" s="8" t="s">
        <v>683</v>
      </c>
      <c r="O26" s="6">
        <v>19</v>
      </c>
      <c r="T26" s="25" t="s">
        <v>765</v>
      </c>
      <c r="V26" s="25" t="s">
        <v>765</v>
      </c>
      <c r="W26" s="9" t="s">
        <v>684</v>
      </c>
      <c r="X26" s="9" t="s">
        <v>685</v>
      </c>
      <c r="Y26" s="9" t="s">
        <v>368</v>
      </c>
      <c r="Z26" s="9" t="s">
        <v>204</v>
      </c>
      <c r="AA26" s="32"/>
      <c r="AB26" s="9"/>
      <c r="AC26" s="9" t="s">
        <v>707</v>
      </c>
      <c r="AD26" s="9" t="s">
        <v>212</v>
      </c>
      <c r="AE26" s="9" t="s">
        <v>820</v>
      </c>
      <c r="AF26" s="9">
        <v>273</v>
      </c>
      <c r="AG26" s="9"/>
      <c r="AH26" s="6" t="s">
        <v>237</v>
      </c>
      <c r="AI26" s="9" t="s">
        <v>464</v>
      </c>
      <c r="AJ26" s="9">
        <v>16</v>
      </c>
      <c r="AK26" s="9" t="s">
        <v>285</v>
      </c>
      <c r="AL26" s="9">
        <v>16</v>
      </c>
      <c r="AM26" s="9" t="s">
        <v>285</v>
      </c>
      <c r="AN26" s="9">
        <v>16</v>
      </c>
      <c r="AO26" s="9" t="s">
        <v>285</v>
      </c>
      <c r="AP26" s="9">
        <v>28000</v>
      </c>
      <c r="AU26" s="8" t="s">
        <v>571</v>
      </c>
      <c r="AV26" s="8" t="s">
        <v>801</v>
      </c>
      <c r="AW26" s="34" t="s">
        <v>476</v>
      </c>
      <c r="AX26" s="34" t="s">
        <v>478</v>
      </c>
      <c r="AY26" s="8" t="s">
        <v>822</v>
      </c>
      <c r="AZ26" s="35">
        <v>45763</v>
      </c>
      <c r="BA26" s="35">
        <v>45763</v>
      </c>
      <c r="BB26" s="35">
        <v>45786</v>
      </c>
      <c r="BC26" s="36">
        <f>30858.4/1.16</f>
        <v>26602.068965517243</v>
      </c>
      <c r="BD26" s="36">
        <v>30858.400000000001</v>
      </c>
      <c r="BE26" s="36"/>
      <c r="BF26" s="36"/>
      <c r="BG26" s="9" t="s">
        <v>480</v>
      </c>
      <c r="BI26" s="34" t="s">
        <v>481</v>
      </c>
      <c r="BJ26" s="8" t="s">
        <v>683</v>
      </c>
      <c r="BK26" s="36">
        <v>3085.84</v>
      </c>
      <c r="BL26" s="37">
        <v>45763</v>
      </c>
      <c r="BM26" s="37">
        <v>45786</v>
      </c>
      <c r="BN26" s="25" t="s">
        <v>772</v>
      </c>
      <c r="BP26" s="38">
        <v>19</v>
      </c>
      <c r="BQ26" s="8" t="s">
        <v>303</v>
      </c>
      <c r="BR26" s="8" t="s">
        <v>485</v>
      </c>
      <c r="BY26" s="9" t="s">
        <v>203</v>
      </c>
      <c r="CG26" s="34" t="s">
        <v>504</v>
      </c>
      <c r="CH26" s="29">
        <v>45930</v>
      </c>
    </row>
    <row r="27" spans="1:86" s="8" customFormat="1" x14ac:dyDescent="0.25">
      <c r="A27" s="9">
        <v>2025</v>
      </c>
      <c r="B27" s="29">
        <v>45839</v>
      </c>
      <c r="C27" s="29">
        <v>45930</v>
      </c>
      <c r="D27" s="32" t="s">
        <v>193</v>
      </c>
      <c r="E27" s="9" t="s">
        <v>197</v>
      </c>
      <c r="F27" s="9" t="s">
        <v>200</v>
      </c>
      <c r="G27" s="9" t="s">
        <v>613</v>
      </c>
      <c r="H27" s="9" t="s">
        <v>203</v>
      </c>
      <c r="I27" s="33" t="s">
        <v>582</v>
      </c>
      <c r="K27" s="6">
        <v>20</v>
      </c>
      <c r="M27" s="9"/>
      <c r="N27" s="8" t="s">
        <v>716</v>
      </c>
      <c r="O27" s="6">
        <v>20</v>
      </c>
      <c r="T27" s="25" t="s">
        <v>765</v>
      </c>
      <c r="V27" s="25" t="s">
        <v>765</v>
      </c>
      <c r="W27" s="9" t="s">
        <v>788</v>
      </c>
      <c r="X27" s="9" t="s">
        <v>649</v>
      </c>
      <c r="Y27" s="9" t="s">
        <v>501</v>
      </c>
      <c r="Z27" s="9" t="s">
        <v>204</v>
      </c>
      <c r="AA27" s="32"/>
      <c r="AB27" s="9"/>
      <c r="AC27" s="9" t="s">
        <v>715</v>
      </c>
      <c r="AD27" s="9" t="s">
        <v>212</v>
      </c>
      <c r="AE27" s="9" t="s">
        <v>825</v>
      </c>
      <c r="AF27" s="9">
        <v>112</v>
      </c>
      <c r="AG27" s="9"/>
      <c r="AH27" s="6" t="s">
        <v>237</v>
      </c>
      <c r="AI27" s="9" t="s">
        <v>824</v>
      </c>
      <c r="AJ27" s="9">
        <v>16</v>
      </c>
      <c r="AK27" s="9" t="s">
        <v>285</v>
      </c>
      <c r="AL27" s="9">
        <v>16</v>
      </c>
      <c r="AM27" s="9" t="s">
        <v>826</v>
      </c>
      <c r="AN27" s="9">
        <v>16</v>
      </c>
      <c r="AO27" s="9" t="s">
        <v>285</v>
      </c>
      <c r="AP27" s="9">
        <v>28506</v>
      </c>
      <c r="AU27" s="8" t="s">
        <v>571</v>
      </c>
      <c r="AV27" s="8" t="s">
        <v>475</v>
      </c>
      <c r="AW27" s="34" t="s">
        <v>476</v>
      </c>
      <c r="AX27" s="34" t="s">
        <v>478</v>
      </c>
      <c r="AY27" s="8" t="s">
        <v>827</v>
      </c>
      <c r="AZ27" s="35">
        <v>45771</v>
      </c>
      <c r="BA27" s="35">
        <v>45771</v>
      </c>
      <c r="BB27" s="35">
        <v>46022</v>
      </c>
      <c r="BC27" s="36"/>
      <c r="BD27" s="36"/>
      <c r="BE27" s="36">
        <v>40000</v>
      </c>
      <c r="BF27" s="36">
        <v>80000</v>
      </c>
      <c r="BG27" s="9" t="s">
        <v>480</v>
      </c>
      <c r="BI27" s="34" t="s">
        <v>481</v>
      </c>
      <c r="BJ27" s="8" t="s">
        <v>716</v>
      </c>
      <c r="BK27" s="36">
        <v>8000</v>
      </c>
      <c r="BL27" s="37">
        <v>45771</v>
      </c>
      <c r="BM27" s="37">
        <v>46022</v>
      </c>
      <c r="BN27" s="25" t="s">
        <v>773</v>
      </c>
      <c r="BP27" s="38">
        <v>20</v>
      </c>
      <c r="BQ27" s="8" t="s">
        <v>303</v>
      </c>
      <c r="BR27" s="8" t="s">
        <v>485</v>
      </c>
      <c r="BY27" s="9" t="s">
        <v>203</v>
      </c>
      <c r="CG27" s="34" t="s">
        <v>504</v>
      </c>
      <c r="CH27" s="29">
        <v>45930</v>
      </c>
    </row>
    <row r="28" spans="1:86" s="8" customFormat="1" x14ac:dyDescent="0.25">
      <c r="A28" s="9">
        <v>2025</v>
      </c>
      <c r="B28" s="29">
        <v>45839</v>
      </c>
      <c r="C28" s="29">
        <v>45930</v>
      </c>
      <c r="D28" s="32" t="s">
        <v>193</v>
      </c>
      <c r="E28" s="9" t="s">
        <v>197</v>
      </c>
      <c r="F28" s="9" t="s">
        <v>200</v>
      </c>
      <c r="G28" s="9" t="s">
        <v>614</v>
      </c>
      <c r="H28" s="9" t="s">
        <v>203</v>
      </c>
      <c r="I28" s="33" t="s">
        <v>582</v>
      </c>
      <c r="K28" s="6">
        <v>21</v>
      </c>
      <c r="M28" s="9"/>
      <c r="N28" s="8" t="s">
        <v>717</v>
      </c>
      <c r="O28" s="6">
        <v>21</v>
      </c>
      <c r="T28" s="25" t="s">
        <v>765</v>
      </c>
      <c r="V28" s="25" t="s">
        <v>765</v>
      </c>
      <c r="W28" s="9" t="s">
        <v>625</v>
      </c>
      <c r="X28" s="9" t="s">
        <v>626</v>
      </c>
      <c r="Y28" s="9" t="s">
        <v>627</v>
      </c>
      <c r="Z28" s="9" t="s">
        <v>204</v>
      </c>
      <c r="AA28" s="32"/>
      <c r="AB28" s="9"/>
      <c r="AC28" s="9" t="s">
        <v>628</v>
      </c>
      <c r="AD28" s="9" t="s">
        <v>231</v>
      </c>
      <c r="AE28" s="9" t="s">
        <v>792</v>
      </c>
      <c r="AF28" s="9">
        <v>1021</v>
      </c>
      <c r="AG28" s="9"/>
      <c r="AH28" s="6" t="s">
        <v>237</v>
      </c>
      <c r="AI28" s="9" t="s">
        <v>793</v>
      </c>
      <c r="AJ28" s="9">
        <v>16</v>
      </c>
      <c r="AK28" s="9" t="s">
        <v>285</v>
      </c>
      <c r="AL28" s="9">
        <v>16</v>
      </c>
      <c r="AM28" s="9" t="s">
        <v>794</v>
      </c>
      <c r="AN28" s="9">
        <v>16</v>
      </c>
      <c r="AO28" s="9" t="s">
        <v>285</v>
      </c>
      <c r="AP28" s="9">
        <v>28973</v>
      </c>
      <c r="AU28" s="8" t="s">
        <v>571</v>
      </c>
      <c r="AV28" s="8" t="s">
        <v>559</v>
      </c>
      <c r="AW28" s="34" t="s">
        <v>476</v>
      </c>
      <c r="AX28" s="34" t="s">
        <v>478</v>
      </c>
      <c r="AY28" s="8" t="s">
        <v>829</v>
      </c>
      <c r="AZ28" s="35">
        <v>45771</v>
      </c>
      <c r="BA28" s="35">
        <v>45771</v>
      </c>
      <c r="BB28" s="35">
        <v>46022</v>
      </c>
      <c r="BC28" s="36"/>
      <c r="BD28" s="36"/>
      <c r="BE28" s="36">
        <v>36000</v>
      </c>
      <c r="BF28" s="36">
        <v>90000</v>
      </c>
      <c r="BG28" s="9" t="s">
        <v>480</v>
      </c>
      <c r="BI28" s="34" t="s">
        <v>481</v>
      </c>
      <c r="BJ28" s="8" t="s">
        <v>717</v>
      </c>
      <c r="BK28" s="36">
        <v>9000</v>
      </c>
      <c r="BL28" s="37">
        <v>45771</v>
      </c>
      <c r="BM28" s="37">
        <v>46022</v>
      </c>
      <c r="BN28" s="25" t="s">
        <v>774</v>
      </c>
      <c r="BP28" s="38">
        <v>21</v>
      </c>
      <c r="BQ28" s="8" t="s">
        <v>303</v>
      </c>
      <c r="BR28" s="8" t="s">
        <v>485</v>
      </c>
      <c r="BY28" s="9" t="s">
        <v>203</v>
      </c>
      <c r="CG28" s="34" t="s">
        <v>504</v>
      </c>
      <c r="CH28" s="29">
        <v>45930</v>
      </c>
    </row>
    <row r="29" spans="1:86" s="8" customFormat="1" x14ac:dyDescent="0.25">
      <c r="A29" s="9">
        <v>2025</v>
      </c>
      <c r="B29" s="29">
        <v>45839</v>
      </c>
      <c r="C29" s="29">
        <v>45930</v>
      </c>
      <c r="D29" s="32" t="s">
        <v>193</v>
      </c>
      <c r="E29" s="9" t="s">
        <v>197</v>
      </c>
      <c r="F29" s="9" t="s">
        <v>200</v>
      </c>
      <c r="G29" s="9" t="s">
        <v>615</v>
      </c>
      <c r="H29" s="9" t="s">
        <v>203</v>
      </c>
      <c r="I29" s="33" t="s">
        <v>582</v>
      </c>
      <c r="K29" s="6">
        <v>22</v>
      </c>
      <c r="M29" s="9"/>
      <c r="N29" s="8" t="s">
        <v>718</v>
      </c>
      <c r="O29" s="6">
        <v>22</v>
      </c>
      <c r="T29" s="25" t="s">
        <v>765</v>
      </c>
      <c r="V29" s="25" t="s">
        <v>765</v>
      </c>
      <c r="W29" s="9" t="s">
        <v>625</v>
      </c>
      <c r="X29" s="9" t="s">
        <v>626</v>
      </c>
      <c r="Y29" s="9" t="s">
        <v>627</v>
      </c>
      <c r="Z29" s="9" t="s">
        <v>204</v>
      </c>
      <c r="AA29" s="32"/>
      <c r="AB29" s="9"/>
      <c r="AC29" s="9" t="s">
        <v>628</v>
      </c>
      <c r="AD29" s="9" t="s">
        <v>231</v>
      </c>
      <c r="AE29" s="9" t="s">
        <v>792</v>
      </c>
      <c r="AF29" s="9">
        <v>1021</v>
      </c>
      <c r="AG29" s="9"/>
      <c r="AH29" s="6" t="s">
        <v>237</v>
      </c>
      <c r="AI29" s="9" t="s">
        <v>793</v>
      </c>
      <c r="AJ29" s="9">
        <v>16</v>
      </c>
      <c r="AK29" s="9" t="s">
        <v>285</v>
      </c>
      <c r="AL29" s="9">
        <v>16</v>
      </c>
      <c r="AM29" s="9" t="s">
        <v>794</v>
      </c>
      <c r="AN29" s="9">
        <v>16</v>
      </c>
      <c r="AO29" s="9" t="s">
        <v>285</v>
      </c>
      <c r="AP29" s="9">
        <v>28973</v>
      </c>
      <c r="AU29" s="8" t="s">
        <v>571</v>
      </c>
      <c r="AV29" s="8" t="s">
        <v>559</v>
      </c>
      <c r="AW29" s="34" t="s">
        <v>476</v>
      </c>
      <c r="AX29" s="34" t="s">
        <v>478</v>
      </c>
      <c r="AY29" s="8" t="s">
        <v>830</v>
      </c>
      <c r="AZ29" s="35">
        <v>45771</v>
      </c>
      <c r="BA29" s="35">
        <v>45771</v>
      </c>
      <c r="BB29" s="35">
        <v>46022</v>
      </c>
      <c r="BC29" s="36"/>
      <c r="BD29" s="36"/>
      <c r="BE29" s="36">
        <v>16000</v>
      </c>
      <c r="BF29" s="36">
        <v>40000</v>
      </c>
      <c r="BG29" s="9" t="s">
        <v>480</v>
      </c>
      <c r="BI29" s="34" t="s">
        <v>481</v>
      </c>
      <c r="BJ29" s="8" t="s">
        <v>718</v>
      </c>
      <c r="BK29" s="36">
        <v>4000</v>
      </c>
      <c r="BL29" s="37">
        <v>45771</v>
      </c>
      <c r="BM29" s="37">
        <v>46022</v>
      </c>
      <c r="BN29" s="25" t="s">
        <v>775</v>
      </c>
      <c r="BP29" s="38">
        <v>22</v>
      </c>
      <c r="BQ29" s="8" t="s">
        <v>303</v>
      </c>
      <c r="BR29" s="8" t="s">
        <v>485</v>
      </c>
      <c r="BY29" s="9" t="s">
        <v>203</v>
      </c>
      <c r="CG29" s="34" t="s">
        <v>504</v>
      </c>
      <c r="CH29" s="29">
        <v>45930</v>
      </c>
    </row>
    <row r="30" spans="1:86" s="8" customFormat="1" x14ac:dyDescent="0.25">
      <c r="A30" s="9">
        <v>2025</v>
      </c>
      <c r="B30" s="29">
        <v>45839</v>
      </c>
      <c r="C30" s="29">
        <v>45930</v>
      </c>
      <c r="D30" s="32" t="s">
        <v>193</v>
      </c>
      <c r="E30" s="9" t="s">
        <v>197</v>
      </c>
      <c r="F30" s="9" t="s">
        <v>200</v>
      </c>
      <c r="G30" s="9" t="s">
        <v>616</v>
      </c>
      <c r="H30" s="9" t="s">
        <v>203</v>
      </c>
      <c r="I30" s="33" t="s">
        <v>582</v>
      </c>
      <c r="K30" s="6">
        <v>23</v>
      </c>
      <c r="M30" s="9"/>
      <c r="N30" s="8" t="s">
        <v>719</v>
      </c>
      <c r="O30" s="6">
        <v>23</v>
      </c>
      <c r="T30" s="25" t="s">
        <v>776</v>
      </c>
      <c r="V30" s="25" t="s">
        <v>776</v>
      </c>
      <c r="W30" s="9" t="s">
        <v>497</v>
      </c>
      <c r="X30" s="9" t="s">
        <v>498</v>
      </c>
      <c r="Y30" s="9" t="s">
        <v>499</v>
      </c>
      <c r="Z30" s="9" t="s">
        <v>205</v>
      </c>
      <c r="AA30" s="32"/>
      <c r="AB30" s="9"/>
      <c r="AC30" s="9" t="s">
        <v>366</v>
      </c>
      <c r="AD30" s="9" t="s">
        <v>212</v>
      </c>
      <c r="AE30" s="39" t="s">
        <v>462</v>
      </c>
      <c r="AF30" s="39">
        <v>35</v>
      </c>
      <c r="AG30" s="39" t="s">
        <v>463</v>
      </c>
      <c r="AH30" s="6" t="s">
        <v>237</v>
      </c>
      <c r="AI30" s="39" t="s">
        <v>464</v>
      </c>
      <c r="AJ30" s="9">
        <v>16</v>
      </c>
      <c r="AK30" s="9" t="s">
        <v>285</v>
      </c>
      <c r="AL30" s="9">
        <v>16</v>
      </c>
      <c r="AM30" s="9" t="s">
        <v>465</v>
      </c>
      <c r="AN30" s="9">
        <v>16</v>
      </c>
      <c r="AO30" s="9" t="s">
        <v>285</v>
      </c>
      <c r="AP30" s="9">
        <v>28450</v>
      </c>
      <c r="AQ30" s="34"/>
      <c r="AR30" s="34"/>
      <c r="AS30" s="34"/>
      <c r="AT30" s="34"/>
      <c r="AU30" s="8" t="s">
        <v>571</v>
      </c>
      <c r="AV30" s="8" t="s">
        <v>832</v>
      </c>
      <c r="AW30" s="34" t="s">
        <v>476</v>
      </c>
      <c r="AX30" s="34" t="s">
        <v>478</v>
      </c>
      <c r="AY30" s="8" t="s">
        <v>831</v>
      </c>
      <c r="AZ30" s="35">
        <v>45777</v>
      </c>
      <c r="BA30" s="35">
        <v>45777</v>
      </c>
      <c r="BB30" s="35">
        <v>45786</v>
      </c>
      <c r="BC30" s="36">
        <f>32121.5/1.16</f>
        <v>27690.948275862072</v>
      </c>
      <c r="BD30" s="36">
        <v>32121.5</v>
      </c>
      <c r="BE30" s="36"/>
      <c r="BF30" s="36"/>
      <c r="BG30" s="9" t="s">
        <v>480</v>
      </c>
      <c r="BI30" s="34" t="s">
        <v>481</v>
      </c>
      <c r="BJ30" s="8" t="s">
        <v>719</v>
      </c>
      <c r="BK30" s="36">
        <v>3212.15</v>
      </c>
      <c r="BL30" s="37">
        <v>45777</v>
      </c>
      <c r="BM30" s="37">
        <v>45786</v>
      </c>
      <c r="BN30" s="25" t="s">
        <v>777</v>
      </c>
      <c r="BP30" s="38">
        <v>23</v>
      </c>
      <c r="BQ30" s="8" t="s">
        <v>303</v>
      </c>
      <c r="BR30" s="8" t="s">
        <v>485</v>
      </c>
      <c r="BY30" s="9" t="s">
        <v>203</v>
      </c>
      <c r="CG30" s="34" t="s">
        <v>504</v>
      </c>
      <c r="CH30" s="29">
        <v>45930</v>
      </c>
    </row>
    <row r="31" spans="1:86" s="8" customFormat="1" x14ac:dyDescent="0.25">
      <c r="A31" s="9">
        <v>2025</v>
      </c>
      <c r="B31" s="29">
        <v>45839</v>
      </c>
      <c r="C31" s="29">
        <v>45930</v>
      </c>
      <c r="D31" s="32" t="s">
        <v>193</v>
      </c>
      <c r="E31" s="9" t="s">
        <v>197</v>
      </c>
      <c r="F31" s="9" t="s">
        <v>200</v>
      </c>
      <c r="G31" s="9" t="s">
        <v>617</v>
      </c>
      <c r="H31" s="9" t="s">
        <v>203</v>
      </c>
      <c r="I31" s="33" t="s">
        <v>582</v>
      </c>
      <c r="K31" s="6">
        <v>24</v>
      </c>
      <c r="M31" s="9"/>
      <c r="N31" s="8" t="s">
        <v>720</v>
      </c>
      <c r="O31" s="6">
        <v>24</v>
      </c>
      <c r="T31" s="25" t="s">
        <v>778</v>
      </c>
      <c r="V31" s="25" t="s">
        <v>778</v>
      </c>
      <c r="W31" s="9"/>
      <c r="X31" s="9"/>
      <c r="Y31" s="9"/>
      <c r="Z31" s="9" t="s">
        <v>204</v>
      </c>
      <c r="AA31" s="32" t="s">
        <v>789</v>
      </c>
      <c r="AB31" s="9"/>
      <c r="AC31" s="9" t="s">
        <v>382</v>
      </c>
      <c r="AD31" s="9" t="s">
        <v>231</v>
      </c>
      <c r="AE31" s="9" t="s">
        <v>597</v>
      </c>
      <c r="AF31" s="9">
        <v>350</v>
      </c>
      <c r="AG31" s="9"/>
      <c r="AH31" s="6" t="s">
        <v>237</v>
      </c>
      <c r="AI31" s="9" t="s">
        <v>836</v>
      </c>
      <c r="AJ31" s="9">
        <v>16</v>
      </c>
      <c r="AK31" s="9" t="s">
        <v>285</v>
      </c>
      <c r="AL31" s="9">
        <v>16</v>
      </c>
      <c r="AM31" s="9" t="s">
        <v>285</v>
      </c>
      <c r="AN31" s="9">
        <v>16</v>
      </c>
      <c r="AO31" s="9" t="s">
        <v>285</v>
      </c>
      <c r="AP31" s="9">
        <v>28030</v>
      </c>
      <c r="AU31" s="8" t="s">
        <v>571</v>
      </c>
      <c r="AV31" s="8" t="s">
        <v>837</v>
      </c>
      <c r="AW31" s="34" t="s">
        <v>476</v>
      </c>
      <c r="AX31" s="34" t="s">
        <v>478</v>
      </c>
      <c r="AY31" s="8" t="s">
        <v>834</v>
      </c>
      <c r="AZ31" s="35">
        <v>45793</v>
      </c>
      <c r="BA31" s="35">
        <v>45793</v>
      </c>
      <c r="BB31" s="35">
        <v>45807</v>
      </c>
      <c r="BC31" s="36">
        <f>70400.4/1.16</f>
        <v>60690</v>
      </c>
      <c r="BD31" s="36">
        <v>70400.399999999994</v>
      </c>
      <c r="BE31" s="36"/>
      <c r="BF31" s="36"/>
      <c r="BG31" s="9" t="s">
        <v>480</v>
      </c>
      <c r="BI31" s="34" t="s">
        <v>481</v>
      </c>
      <c r="BJ31" s="8" t="s">
        <v>720</v>
      </c>
      <c r="BK31" s="36">
        <v>7040.04</v>
      </c>
      <c r="BL31" s="37">
        <v>45793</v>
      </c>
      <c r="BM31" s="37">
        <v>45807</v>
      </c>
      <c r="BN31" s="25" t="s">
        <v>779</v>
      </c>
      <c r="BP31" s="38">
        <v>24</v>
      </c>
      <c r="BQ31" s="8" t="s">
        <v>302</v>
      </c>
      <c r="BR31" s="8" t="s">
        <v>484</v>
      </c>
      <c r="BY31" s="9" t="s">
        <v>203</v>
      </c>
      <c r="CG31" s="34" t="s">
        <v>504</v>
      </c>
      <c r="CH31" s="29">
        <v>45930</v>
      </c>
    </row>
    <row r="32" spans="1:86" s="8" customFormat="1" x14ac:dyDescent="0.25">
      <c r="A32" s="9">
        <v>2025</v>
      </c>
      <c r="B32" s="29">
        <v>45839</v>
      </c>
      <c r="C32" s="29">
        <v>45930</v>
      </c>
      <c r="D32" s="32" t="s">
        <v>193</v>
      </c>
      <c r="E32" s="9" t="s">
        <v>197</v>
      </c>
      <c r="F32" s="9" t="s">
        <v>200</v>
      </c>
      <c r="G32" s="9" t="s">
        <v>618</v>
      </c>
      <c r="H32" s="9" t="s">
        <v>203</v>
      </c>
      <c r="I32" s="33" t="s">
        <v>582</v>
      </c>
      <c r="K32" s="6">
        <v>25</v>
      </c>
      <c r="M32" s="9"/>
      <c r="N32" s="8" t="s">
        <v>737</v>
      </c>
      <c r="O32" s="6">
        <v>25</v>
      </c>
      <c r="T32" s="25" t="s">
        <v>778</v>
      </c>
      <c r="V32" s="25" t="s">
        <v>778</v>
      </c>
      <c r="W32" s="9" t="s">
        <v>542</v>
      </c>
      <c r="X32" s="9" t="s">
        <v>543</v>
      </c>
      <c r="Y32" s="9" t="s">
        <v>544</v>
      </c>
      <c r="Z32" s="9" t="s">
        <v>204</v>
      </c>
      <c r="AA32" s="32"/>
      <c r="AB32" s="9"/>
      <c r="AC32" s="9" t="s">
        <v>556</v>
      </c>
      <c r="AD32" s="9" t="s">
        <v>212</v>
      </c>
      <c r="AE32" s="9" t="s">
        <v>557</v>
      </c>
      <c r="AF32" s="9">
        <v>129</v>
      </c>
      <c r="AG32" s="9"/>
      <c r="AH32" s="6" t="s">
        <v>237</v>
      </c>
      <c r="AI32" s="9" t="s">
        <v>558</v>
      </c>
      <c r="AJ32" s="9">
        <v>16</v>
      </c>
      <c r="AK32" s="9" t="s">
        <v>285</v>
      </c>
      <c r="AL32" s="9">
        <v>16</v>
      </c>
      <c r="AM32" s="9" t="s">
        <v>285</v>
      </c>
      <c r="AN32" s="9">
        <v>16</v>
      </c>
      <c r="AO32" s="9" t="s">
        <v>285</v>
      </c>
      <c r="AP32" s="9">
        <v>28060</v>
      </c>
      <c r="AU32" s="8" t="s">
        <v>571</v>
      </c>
      <c r="AV32" s="8" t="s">
        <v>837</v>
      </c>
      <c r="AW32" s="34" t="s">
        <v>476</v>
      </c>
      <c r="AX32" s="34" t="s">
        <v>478</v>
      </c>
      <c r="AY32" s="8" t="s">
        <v>835</v>
      </c>
      <c r="AZ32" s="35">
        <v>45793</v>
      </c>
      <c r="BA32" s="35">
        <v>45793</v>
      </c>
      <c r="BB32" s="35">
        <v>45814</v>
      </c>
      <c r="BC32" s="36">
        <f>18420.87/1.16</f>
        <v>15880.060344827587</v>
      </c>
      <c r="BD32" s="36">
        <v>18420.87</v>
      </c>
      <c r="BE32" s="36"/>
      <c r="BF32" s="36"/>
      <c r="BG32" s="9" t="s">
        <v>480</v>
      </c>
      <c r="BI32" s="34" t="s">
        <v>481</v>
      </c>
      <c r="BJ32" s="8" t="s">
        <v>737</v>
      </c>
      <c r="BK32" s="36">
        <v>1842.087</v>
      </c>
      <c r="BL32" s="37">
        <v>45792</v>
      </c>
      <c r="BM32" s="37">
        <v>45783</v>
      </c>
      <c r="BN32" s="25" t="s">
        <v>780</v>
      </c>
      <c r="BP32" s="38">
        <v>25</v>
      </c>
      <c r="BQ32" s="8" t="s">
        <v>302</v>
      </c>
      <c r="BR32" s="8" t="s">
        <v>484</v>
      </c>
      <c r="BY32" s="9" t="s">
        <v>203</v>
      </c>
      <c r="CG32" s="34" t="s">
        <v>504</v>
      </c>
      <c r="CH32" s="29">
        <v>45930</v>
      </c>
    </row>
    <row r="33" spans="1:86" s="8" customFormat="1" x14ac:dyDescent="0.25">
      <c r="A33" s="9">
        <v>2025</v>
      </c>
      <c r="B33" s="29">
        <v>45839</v>
      </c>
      <c r="C33" s="29">
        <v>45930</v>
      </c>
      <c r="D33" s="32" t="s">
        <v>193</v>
      </c>
      <c r="E33" s="9" t="s">
        <v>197</v>
      </c>
      <c r="F33" s="9" t="s">
        <v>200</v>
      </c>
      <c r="G33" s="9" t="s">
        <v>619</v>
      </c>
      <c r="H33" s="9" t="s">
        <v>203</v>
      </c>
      <c r="I33" s="33" t="s">
        <v>582</v>
      </c>
      <c r="K33" s="6">
        <v>26</v>
      </c>
      <c r="M33" s="9"/>
      <c r="N33" s="8" t="s">
        <v>740</v>
      </c>
      <c r="O33" s="6">
        <v>26</v>
      </c>
      <c r="T33" s="25" t="s">
        <v>778</v>
      </c>
      <c r="V33" s="25" t="s">
        <v>778</v>
      </c>
      <c r="W33" s="9"/>
      <c r="X33" s="9"/>
      <c r="Y33" s="9"/>
      <c r="Z33" s="9" t="s">
        <v>204</v>
      </c>
      <c r="AA33" s="32" t="s">
        <v>791</v>
      </c>
      <c r="AB33" s="9"/>
      <c r="AC33" s="9" t="s">
        <v>750</v>
      </c>
      <c r="AD33" s="9" t="s">
        <v>212</v>
      </c>
      <c r="AE33" s="9" t="s">
        <v>841</v>
      </c>
      <c r="AF33" s="9">
        <v>325</v>
      </c>
      <c r="AG33" s="9"/>
      <c r="AH33" s="6" t="s">
        <v>237</v>
      </c>
      <c r="AI33" s="9" t="s">
        <v>842</v>
      </c>
      <c r="AJ33" s="9">
        <v>16</v>
      </c>
      <c r="AK33" s="9" t="s">
        <v>285</v>
      </c>
      <c r="AL33" s="9">
        <v>16</v>
      </c>
      <c r="AM33" s="9" t="s">
        <v>794</v>
      </c>
      <c r="AN33" s="9">
        <v>16</v>
      </c>
      <c r="AO33" s="9" t="s">
        <v>285</v>
      </c>
      <c r="AP33" s="9">
        <v>28979</v>
      </c>
      <c r="AU33" s="8" t="s">
        <v>571</v>
      </c>
      <c r="AV33" s="8" t="s">
        <v>843</v>
      </c>
      <c r="AW33" s="34" t="s">
        <v>476</v>
      </c>
      <c r="AX33" s="34" t="s">
        <v>478</v>
      </c>
      <c r="AY33" s="8" t="s">
        <v>844</v>
      </c>
      <c r="AZ33" s="35">
        <v>45797</v>
      </c>
      <c r="BA33" s="35">
        <v>45797</v>
      </c>
      <c r="BB33" s="35">
        <v>45807</v>
      </c>
      <c r="BC33" s="36">
        <f>82354.8/1.16</f>
        <v>70995.517241379319</v>
      </c>
      <c r="BD33" s="36">
        <v>82354.8</v>
      </c>
      <c r="BE33" s="36"/>
      <c r="BF33" s="36"/>
      <c r="BG33" s="9" t="s">
        <v>480</v>
      </c>
      <c r="BI33" s="34" t="s">
        <v>481</v>
      </c>
      <c r="BJ33" s="8" t="s">
        <v>740</v>
      </c>
      <c r="BK33" s="36">
        <v>8235.48</v>
      </c>
      <c r="BL33" s="37">
        <v>45797</v>
      </c>
      <c r="BM33" s="37">
        <v>45807</v>
      </c>
      <c r="BN33" s="25" t="s">
        <v>781</v>
      </c>
      <c r="BP33" s="38">
        <v>26</v>
      </c>
      <c r="BQ33" s="8" t="s">
        <v>303</v>
      </c>
      <c r="BR33" s="8" t="s">
        <v>485</v>
      </c>
      <c r="BY33" s="9" t="s">
        <v>203</v>
      </c>
      <c r="CG33" s="34" t="s">
        <v>504</v>
      </c>
      <c r="CH33" s="29">
        <v>45930</v>
      </c>
    </row>
    <row r="34" spans="1:86" s="8" customFormat="1" x14ac:dyDescent="0.25">
      <c r="A34" s="9">
        <v>2025</v>
      </c>
      <c r="B34" s="29">
        <v>45839</v>
      </c>
      <c r="C34" s="29">
        <v>45930</v>
      </c>
      <c r="D34" s="32" t="s">
        <v>193</v>
      </c>
      <c r="E34" s="9" t="s">
        <v>197</v>
      </c>
      <c r="F34" s="9" t="s">
        <v>200</v>
      </c>
      <c r="G34" s="9" t="s">
        <v>620</v>
      </c>
      <c r="H34" s="9" t="s">
        <v>203</v>
      </c>
      <c r="I34" s="33" t="s">
        <v>582</v>
      </c>
      <c r="K34" s="6">
        <v>27</v>
      </c>
      <c r="M34" s="9"/>
      <c r="N34" s="8" t="s">
        <v>741</v>
      </c>
      <c r="O34" s="6">
        <v>27</v>
      </c>
      <c r="T34" s="25" t="s">
        <v>778</v>
      </c>
      <c r="V34" s="25" t="s">
        <v>778</v>
      </c>
      <c r="W34" s="9" t="s">
        <v>790</v>
      </c>
      <c r="X34" s="9" t="s">
        <v>752</v>
      </c>
      <c r="Y34" s="9" t="s">
        <v>369</v>
      </c>
      <c r="Z34" s="9" t="s">
        <v>205</v>
      </c>
      <c r="AA34" s="32"/>
      <c r="AB34" s="9"/>
      <c r="AC34" s="9" t="s">
        <v>757</v>
      </c>
      <c r="AD34" s="9" t="s">
        <v>212</v>
      </c>
      <c r="AE34" s="9" t="s">
        <v>469</v>
      </c>
      <c r="AF34" s="9">
        <v>258</v>
      </c>
      <c r="AG34" s="9"/>
      <c r="AH34" s="6" t="s">
        <v>237</v>
      </c>
      <c r="AI34" s="9" t="s">
        <v>470</v>
      </c>
      <c r="AJ34" s="9">
        <v>16</v>
      </c>
      <c r="AK34" s="9" t="s">
        <v>285</v>
      </c>
      <c r="AL34" s="9">
        <v>16</v>
      </c>
      <c r="AM34" s="9" t="s">
        <v>285</v>
      </c>
      <c r="AN34" s="9">
        <v>16</v>
      </c>
      <c r="AO34" s="9" t="s">
        <v>285</v>
      </c>
      <c r="AP34" s="9">
        <v>28017</v>
      </c>
      <c r="AU34" s="8" t="s">
        <v>571</v>
      </c>
      <c r="AV34" s="8" t="s">
        <v>846</v>
      </c>
      <c r="AW34" s="34" t="s">
        <v>476</v>
      </c>
      <c r="AX34" s="34" t="s">
        <v>478</v>
      </c>
      <c r="AY34" s="8" t="s">
        <v>847</v>
      </c>
      <c r="AZ34" s="35">
        <v>45792</v>
      </c>
      <c r="BA34" s="35">
        <v>45792</v>
      </c>
      <c r="BB34" s="35">
        <v>45807</v>
      </c>
      <c r="BC34" s="36">
        <f>18331.65/1.16</f>
        <v>15803.146551724139</v>
      </c>
      <c r="BD34" s="36">
        <v>18331.650000000001</v>
      </c>
      <c r="BE34" s="36"/>
      <c r="BF34" s="36"/>
      <c r="BG34" s="9" t="s">
        <v>480</v>
      </c>
      <c r="BI34" s="34" t="s">
        <v>481</v>
      </c>
      <c r="BJ34" s="8" t="s">
        <v>741</v>
      </c>
      <c r="BK34" s="36">
        <v>1833.165</v>
      </c>
      <c r="BL34" s="37">
        <v>45792</v>
      </c>
      <c r="BM34" s="37">
        <v>45807</v>
      </c>
      <c r="BN34" s="25" t="s">
        <v>782</v>
      </c>
      <c r="BP34" s="38">
        <v>27</v>
      </c>
      <c r="BQ34" s="8" t="s">
        <v>303</v>
      </c>
      <c r="BR34" s="8" t="s">
        <v>485</v>
      </c>
      <c r="BY34" s="9" t="s">
        <v>203</v>
      </c>
      <c r="CG34" s="34" t="s">
        <v>504</v>
      </c>
      <c r="CH34" s="29">
        <v>45930</v>
      </c>
    </row>
    <row r="35" spans="1:86" s="8" customFormat="1" x14ac:dyDescent="0.25">
      <c r="A35" s="9">
        <v>2025</v>
      </c>
      <c r="B35" s="29">
        <v>45839</v>
      </c>
      <c r="C35" s="29">
        <v>45930</v>
      </c>
      <c r="D35" s="32" t="s">
        <v>193</v>
      </c>
      <c r="E35" s="9" t="s">
        <v>197</v>
      </c>
      <c r="F35" s="9" t="s">
        <v>200</v>
      </c>
      <c r="G35" s="9" t="s">
        <v>621</v>
      </c>
      <c r="H35" s="9" t="s">
        <v>203</v>
      </c>
      <c r="I35" s="33" t="s">
        <v>582</v>
      </c>
      <c r="K35" s="6">
        <v>28</v>
      </c>
      <c r="M35" s="9"/>
      <c r="N35" s="8" t="s">
        <v>742</v>
      </c>
      <c r="O35" s="6">
        <v>28</v>
      </c>
      <c r="T35" s="25" t="s">
        <v>778</v>
      </c>
      <c r="V35" s="25" t="s">
        <v>778</v>
      </c>
      <c r="W35" s="9" t="s">
        <v>497</v>
      </c>
      <c r="X35" s="9" t="s">
        <v>498</v>
      </c>
      <c r="Y35" s="9" t="s">
        <v>499</v>
      </c>
      <c r="Z35" s="9" t="s">
        <v>205</v>
      </c>
      <c r="AA35" s="32"/>
      <c r="AB35" s="9"/>
      <c r="AC35" s="9" t="s">
        <v>366</v>
      </c>
      <c r="AD35" s="9" t="s">
        <v>212</v>
      </c>
      <c r="AE35" s="39" t="s">
        <v>462</v>
      </c>
      <c r="AF35" s="39">
        <v>35</v>
      </c>
      <c r="AG35" s="39" t="s">
        <v>463</v>
      </c>
      <c r="AH35" s="6" t="s">
        <v>237</v>
      </c>
      <c r="AI35" s="39" t="s">
        <v>464</v>
      </c>
      <c r="AJ35" s="9">
        <v>16</v>
      </c>
      <c r="AK35" s="9" t="s">
        <v>285</v>
      </c>
      <c r="AL35" s="9">
        <v>16</v>
      </c>
      <c r="AM35" s="9" t="s">
        <v>465</v>
      </c>
      <c r="AN35" s="9">
        <v>16</v>
      </c>
      <c r="AO35" s="9" t="s">
        <v>285</v>
      </c>
      <c r="AP35" s="9">
        <v>28450</v>
      </c>
      <c r="AQ35" s="34"/>
      <c r="AR35" s="34"/>
      <c r="AS35" s="34"/>
      <c r="AT35" s="34"/>
      <c r="AU35" s="8" t="s">
        <v>571</v>
      </c>
      <c r="AV35" s="8" t="s">
        <v>805</v>
      </c>
      <c r="AW35" s="34" t="s">
        <v>476</v>
      </c>
      <c r="AX35" s="34" t="s">
        <v>478</v>
      </c>
      <c r="AY35" s="8" t="s">
        <v>848</v>
      </c>
      <c r="AZ35" s="35">
        <v>45792</v>
      </c>
      <c r="BA35" s="35">
        <v>45792</v>
      </c>
      <c r="BB35" s="35">
        <v>45807</v>
      </c>
      <c r="BC35" s="36">
        <f>43750/1.16</f>
        <v>37715.517241379312</v>
      </c>
      <c r="BD35" s="36">
        <v>43750</v>
      </c>
      <c r="BE35" s="36"/>
      <c r="BF35" s="36"/>
      <c r="BG35" s="9" t="s">
        <v>480</v>
      </c>
      <c r="BI35" s="34" t="s">
        <v>481</v>
      </c>
      <c r="BJ35" s="8" t="s">
        <v>742</v>
      </c>
      <c r="BK35" s="36">
        <v>4375</v>
      </c>
      <c r="BL35" s="37">
        <v>45792</v>
      </c>
      <c r="BM35" s="37">
        <v>45807</v>
      </c>
      <c r="BN35" s="25" t="s">
        <v>783</v>
      </c>
      <c r="BP35" s="38">
        <v>28</v>
      </c>
      <c r="BQ35" s="8" t="s">
        <v>303</v>
      </c>
      <c r="BR35" s="8" t="s">
        <v>485</v>
      </c>
      <c r="BY35" s="9" t="s">
        <v>203</v>
      </c>
      <c r="CG35" s="34" t="s">
        <v>504</v>
      </c>
      <c r="CH35" s="29">
        <v>45930</v>
      </c>
    </row>
    <row r="36" spans="1:86" s="8" customFormat="1" x14ac:dyDescent="0.25">
      <c r="A36" s="9">
        <v>2025</v>
      </c>
      <c r="B36" s="29">
        <v>45839</v>
      </c>
      <c r="C36" s="29">
        <v>45930</v>
      </c>
      <c r="D36" s="32" t="s">
        <v>193</v>
      </c>
      <c r="E36" s="9" t="s">
        <v>199</v>
      </c>
      <c r="F36" s="9" t="s">
        <v>200</v>
      </c>
      <c r="G36" s="9" t="s">
        <v>849</v>
      </c>
      <c r="H36" s="9" t="s">
        <v>203</v>
      </c>
      <c r="I36" s="33" t="s">
        <v>582</v>
      </c>
      <c r="K36" s="6">
        <v>29</v>
      </c>
      <c r="M36" s="9"/>
      <c r="N36" s="8" t="s">
        <v>858</v>
      </c>
      <c r="O36" s="6">
        <v>29</v>
      </c>
      <c r="T36" s="25" t="s">
        <v>887</v>
      </c>
      <c r="V36" s="25" t="s">
        <v>887</v>
      </c>
      <c r="W36" s="9" t="s">
        <v>549</v>
      </c>
      <c r="X36" s="9" t="s">
        <v>550</v>
      </c>
      <c r="Y36" s="9" t="s">
        <v>551</v>
      </c>
      <c r="Z36" s="9" t="s">
        <v>205</v>
      </c>
      <c r="AA36" s="32"/>
      <c r="AB36" s="9"/>
      <c r="AC36" s="9" t="s">
        <v>585</v>
      </c>
      <c r="AD36" s="9" t="s">
        <v>212</v>
      </c>
      <c r="AE36" s="9" t="s">
        <v>586</v>
      </c>
      <c r="AF36" s="9">
        <v>417</v>
      </c>
      <c r="AG36" s="9"/>
      <c r="AH36" s="9" t="s">
        <v>237</v>
      </c>
      <c r="AI36" s="9" t="s">
        <v>587</v>
      </c>
      <c r="AJ36" s="9">
        <v>16</v>
      </c>
      <c r="AK36" s="9" t="s">
        <v>285</v>
      </c>
      <c r="AL36" s="9">
        <v>16</v>
      </c>
      <c r="AM36" s="9" t="s">
        <v>285</v>
      </c>
      <c r="AN36" s="9">
        <v>16</v>
      </c>
      <c r="AO36" s="9" t="s">
        <v>285</v>
      </c>
      <c r="AP36" s="9">
        <v>28077</v>
      </c>
      <c r="AU36" s="34" t="s">
        <v>471</v>
      </c>
      <c r="AV36" s="8" t="s">
        <v>559</v>
      </c>
      <c r="AW36" s="34" t="s">
        <v>476</v>
      </c>
      <c r="AX36" s="34" t="s">
        <v>478</v>
      </c>
      <c r="AY36" s="8" t="s">
        <v>903</v>
      </c>
      <c r="AZ36" s="35">
        <v>45666</v>
      </c>
      <c r="BA36" s="35">
        <v>45666</v>
      </c>
      <c r="BB36" s="35">
        <v>45673</v>
      </c>
      <c r="BC36" s="36">
        <f>18444/1.16</f>
        <v>15900.000000000002</v>
      </c>
      <c r="BD36" s="36">
        <v>18444</v>
      </c>
      <c r="BE36" s="36"/>
      <c r="BF36" s="36"/>
      <c r="BG36" s="9" t="s">
        <v>480</v>
      </c>
      <c r="BI36" s="8" t="s">
        <v>481</v>
      </c>
      <c r="BJ36" s="8" t="s">
        <v>858</v>
      </c>
      <c r="BK36" s="36">
        <v>1844.4</v>
      </c>
      <c r="BL36" s="37">
        <v>45666</v>
      </c>
      <c r="BM36" s="37">
        <v>46038</v>
      </c>
      <c r="BN36" s="25" t="s">
        <v>888</v>
      </c>
      <c r="BP36" s="38">
        <v>29</v>
      </c>
      <c r="BQ36" s="8" t="s">
        <v>303</v>
      </c>
      <c r="BR36" s="8" t="s">
        <v>485</v>
      </c>
      <c r="BY36" s="9" t="s">
        <v>203</v>
      </c>
      <c r="CG36" s="34" t="s">
        <v>504</v>
      </c>
      <c r="CH36" s="29">
        <v>45930</v>
      </c>
    </row>
    <row r="37" spans="1:86" s="8" customFormat="1" x14ac:dyDescent="0.25">
      <c r="A37" s="9">
        <v>2025</v>
      </c>
      <c r="B37" s="29">
        <v>45839</v>
      </c>
      <c r="C37" s="29">
        <v>45930</v>
      </c>
      <c r="D37" s="32" t="s">
        <v>193</v>
      </c>
      <c r="E37" s="9" t="s">
        <v>197</v>
      </c>
      <c r="F37" s="9" t="s">
        <v>200</v>
      </c>
      <c r="G37" s="9" t="s">
        <v>850</v>
      </c>
      <c r="H37" s="9" t="s">
        <v>203</v>
      </c>
      <c r="I37" s="33" t="s">
        <v>582</v>
      </c>
      <c r="K37" s="6">
        <v>30</v>
      </c>
      <c r="M37" s="9"/>
      <c r="N37" s="8" t="s">
        <v>856</v>
      </c>
      <c r="O37" s="6">
        <v>30</v>
      </c>
      <c r="T37" s="25" t="s">
        <v>511</v>
      </c>
      <c r="V37" s="25" t="s">
        <v>511</v>
      </c>
      <c r="W37" s="9" t="s">
        <v>684</v>
      </c>
      <c r="X37" s="9" t="s">
        <v>685</v>
      </c>
      <c r="Y37" s="9" t="s">
        <v>368</v>
      </c>
      <c r="Z37" s="9" t="s">
        <v>204</v>
      </c>
      <c r="AA37" s="32"/>
      <c r="AB37" s="9"/>
      <c r="AC37" s="9" t="s">
        <v>707</v>
      </c>
      <c r="AD37" s="9" t="s">
        <v>212</v>
      </c>
      <c r="AE37" s="9" t="s">
        <v>820</v>
      </c>
      <c r="AF37" s="9">
        <v>273</v>
      </c>
      <c r="AG37" s="9"/>
      <c r="AH37" s="9" t="s">
        <v>237</v>
      </c>
      <c r="AI37" s="9" t="s">
        <v>464</v>
      </c>
      <c r="AJ37" s="9">
        <v>16</v>
      </c>
      <c r="AK37" s="9" t="s">
        <v>285</v>
      </c>
      <c r="AL37" s="9">
        <v>16</v>
      </c>
      <c r="AM37" s="9" t="s">
        <v>285</v>
      </c>
      <c r="AN37" s="9">
        <v>16</v>
      </c>
      <c r="AO37" s="9" t="s">
        <v>285</v>
      </c>
      <c r="AP37" s="9">
        <v>28000</v>
      </c>
      <c r="AU37" s="34" t="s">
        <v>471</v>
      </c>
      <c r="AV37" s="8" t="s">
        <v>900</v>
      </c>
      <c r="AW37" s="34" t="s">
        <v>476</v>
      </c>
      <c r="AX37" s="34" t="s">
        <v>478</v>
      </c>
      <c r="AY37" s="8" t="s">
        <v>904</v>
      </c>
      <c r="AZ37" s="35">
        <v>45701</v>
      </c>
      <c r="BA37" s="35">
        <v>45701</v>
      </c>
      <c r="BB37" s="35">
        <v>45709</v>
      </c>
      <c r="BC37" s="36">
        <f>17086/1.16</f>
        <v>14729.310344827587</v>
      </c>
      <c r="BD37" s="36">
        <v>17086</v>
      </c>
      <c r="BE37" s="36"/>
      <c r="BF37" s="36"/>
      <c r="BG37" s="9" t="s">
        <v>480</v>
      </c>
      <c r="BI37" s="8" t="s">
        <v>481</v>
      </c>
      <c r="BJ37" s="8" t="s">
        <v>856</v>
      </c>
      <c r="BK37" s="36">
        <v>1708.6</v>
      </c>
      <c r="BL37" s="37">
        <v>45701</v>
      </c>
      <c r="BM37" s="37">
        <v>45709</v>
      </c>
      <c r="BN37" s="25" t="s">
        <v>889</v>
      </c>
      <c r="BP37" s="38">
        <v>30</v>
      </c>
      <c r="BQ37" s="8" t="s">
        <v>303</v>
      </c>
      <c r="BR37" s="8" t="s">
        <v>485</v>
      </c>
      <c r="BY37" s="9" t="s">
        <v>203</v>
      </c>
      <c r="CG37" s="34" t="s">
        <v>504</v>
      </c>
      <c r="CH37" s="29">
        <v>45930</v>
      </c>
    </row>
    <row r="38" spans="1:86" s="8" customFormat="1" x14ac:dyDescent="0.25">
      <c r="A38" s="9">
        <v>2025</v>
      </c>
      <c r="B38" s="29">
        <v>45839</v>
      </c>
      <c r="C38" s="29">
        <v>45930</v>
      </c>
      <c r="D38" s="32" t="s">
        <v>193</v>
      </c>
      <c r="E38" s="9" t="s">
        <v>197</v>
      </c>
      <c r="F38" s="9" t="s">
        <v>200</v>
      </c>
      <c r="G38" s="9" t="s">
        <v>851</v>
      </c>
      <c r="H38" s="9" t="s">
        <v>203</v>
      </c>
      <c r="I38" s="33" t="s">
        <v>582</v>
      </c>
      <c r="K38" s="6">
        <v>31</v>
      </c>
      <c r="M38" s="9"/>
      <c r="N38" s="8" t="s">
        <v>857</v>
      </c>
      <c r="O38" s="6">
        <v>31</v>
      </c>
      <c r="T38" s="25" t="s">
        <v>527</v>
      </c>
      <c r="V38" s="25" t="s">
        <v>527</v>
      </c>
      <c r="W38" s="9"/>
      <c r="X38" s="9"/>
      <c r="Y38" s="9"/>
      <c r="Z38" s="9" t="s">
        <v>204</v>
      </c>
      <c r="AA38" s="32" t="s">
        <v>895</v>
      </c>
      <c r="AB38" s="9"/>
      <c r="AC38" s="9" t="s">
        <v>869</v>
      </c>
      <c r="AD38" s="9" t="s">
        <v>212</v>
      </c>
      <c r="AE38" s="9" t="s">
        <v>274</v>
      </c>
      <c r="AF38" s="9">
        <v>1235</v>
      </c>
      <c r="AG38" s="9"/>
      <c r="AH38" s="9" t="s">
        <v>237</v>
      </c>
      <c r="AI38" s="9" t="s">
        <v>899</v>
      </c>
      <c r="AJ38" s="9">
        <v>20</v>
      </c>
      <c r="AK38" s="9" t="s">
        <v>289</v>
      </c>
      <c r="AL38" s="9">
        <v>20</v>
      </c>
      <c r="AM38" s="9" t="s">
        <v>570</v>
      </c>
      <c r="AN38" s="9">
        <v>20</v>
      </c>
      <c r="AO38" s="9" t="s">
        <v>289</v>
      </c>
      <c r="AP38" s="9">
        <v>44260</v>
      </c>
      <c r="AU38" s="34" t="s">
        <v>471</v>
      </c>
      <c r="AV38" s="8" t="s">
        <v>843</v>
      </c>
      <c r="AW38" s="34" t="s">
        <v>476</v>
      </c>
      <c r="AX38" s="34" t="s">
        <v>478</v>
      </c>
      <c r="AY38" s="8" t="s">
        <v>905</v>
      </c>
      <c r="AZ38" s="35">
        <v>45714</v>
      </c>
      <c r="BA38" s="35">
        <v>45714</v>
      </c>
      <c r="BB38" s="35">
        <v>45726</v>
      </c>
      <c r="BC38" s="36">
        <f>30482.16/1.16</f>
        <v>26277.724137931036</v>
      </c>
      <c r="BD38" s="36">
        <v>30482.16</v>
      </c>
      <c r="BE38" s="36"/>
      <c r="BF38" s="36"/>
      <c r="BG38" s="9" t="s">
        <v>480</v>
      </c>
      <c r="BI38" s="8" t="s">
        <v>481</v>
      </c>
      <c r="BJ38" s="8" t="s">
        <v>857</v>
      </c>
      <c r="BK38" s="36">
        <v>3048.21</v>
      </c>
      <c r="BL38" s="37">
        <v>45714</v>
      </c>
      <c r="BM38" s="37">
        <v>45726</v>
      </c>
      <c r="BN38" s="25" t="s">
        <v>890</v>
      </c>
      <c r="BP38" s="38">
        <v>31</v>
      </c>
      <c r="BQ38" s="8" t="s">
        <v>303</v>
      </c>
      <c r="BR38" s="8" t="s">
        <v>485</v>
      </c>
      <c r="BY38" s="9" t="s">
        <v>203</v>
      </c>
      <c r="CG38" s="34" t="s">
        <v>504</v>
      </c>
      <c r="CH38" s="29">
        <v>45930</v>
      </c>
    </row>
    <row r="39" spans="1:86" s="8" customFormat="1" x14ac:dyDescent="0.25">
      <c r="A39" s="9">
        <v>2025</v>
      </c>
      <c r="B39" s="29">
        <v>45839</v>
      </c>
      <c r="C39" s="29">
        <v>45930</v>
      </c>
      <c r="D39" s="32" t="s">
        <v>193</v>
      </c>
      <c r="E39" s="9" t="s">
        <v>199</v>
      </c>
      <c r="F39" s="9" t="s">
        <v>200</v>
      </c>
      <c r="G39" s="9" t="s">
        <v>852</v>
      </c>
      <c r="H39" s="9" t="s">
        <v>203</v>
      </c>
      <c r="I39" s="33" t="s">
        <v>582</v>
      </c>
      <c r="K39" s="6">
        <v>32</v>
      </c>
      <c r="M39" s="9"/>
      <c r="N39" s="8" t="s">
        <v>873</v>
      </c>
      <c r="O39" s="6">
        <v>32</v>
      </c>
      <c r="T39" s="25" t="s">
        <v>541</v>
      </c>
      <c r="V39" s="25" t="s">
        <v>541</v>
      </c>
      <c r="W39" s="9" t="s">
        <v>552</v>
      </c>
      <c r="X39" s="9" t="s">
        <v>553</v>
      </c>
      <c r="Y39" s="9" t="s">
        <v>554</v>
      </c>
      <c r="Z39" s="9" t="s">
        <v>205</v>
      </c>
      <c r="AA39" s="32"/>
      <c r="AB39" s="9"/>
      <c r="AC39" s="9" t="s">
        <v>596</v>
      </c>
      <c r="AD39" s="9" t="s">
        <v>231</v>
      </c>
      <c r="AE39" s="9" t="s">
        <v>597</v>
      </c>
      <c r="AF39" s="9">
        <v>322</v>
      </c>
      <c r="AG39" s="9" t="s">
        <v>463</v>
      </c>
      <c r="AH39" s="9" t="s">
        <v>237</v>
      </c>
      <c r="AI39" s="9" t="s">
        <v>598</v>
      </c>
      <c r="AJ39" s="9">
        <v>16</v>
      </c>
      <c r="AK39" s="9" t="s">
        <v>285</v>
      </c>
      <c r="AL39" s="9">
        <v>16</v>
      </c>
      <c r="AM39" s="9" t="s">
        <v>285</v>
      </c>
      <c r="AN39" s="9">
        <v>16</v>
      </c>
      <c r="AO39" s="9" t="s">
        <v>285</v>
      </c>
      <c r="AP39" s="9">
        <v>28035</v>
      </c>
      <c r="AU39" s="34" t="s">
        <v>471</v>
      </c>
      <c r="AV39" s="8" t="s">
        <v>559</v>
      </c>
      <c r="AW39" s="34" t="s">
        <v>476</v>
      </c>
      <c r="AX39" s="34" t="s">
        <v>478</v>
      </c>
      <c r="AY39" s="8" t="s">
        <v>574</v>
      </c>
      <c r="AZ39" s="35">
        <v>45717</v>
      </c>
      <c r="BA39" s="35">
        <v>45717</v>
      </c>
      <c r="BB39" s="35">
        <v>46022</v>
      </c>
      <c r="BC39" s="36"/>
      <c r="BD39" s="36"/>
      <c r="BE39" s="36">
        <v>40000</v>
      </c>
      <c r="BF39" s="36">
        <v>65000</v>
      </c>
      <c r="BG39" s="9" t="s">
        <v>480</v>
      </c>
      <c r="BI39" s="8" t="s">
        <v>481</v>
      </c>
      <c r="BJ39" s="8" t="s">
        <v>873</v>
      </c>
      <c r="BK39" s="36">
        <v>6500</v>
      </c>
      <c r="BL39" s="37">
        <v>45717</v>
      </c>
      <c r="BM39" s="37">
        <v>46022</v>
      </c>
      <c r="BN39" s="25" t="s">
        <v>891</v>
      </c>
      <c r="BP39" s="38">
        <v>32</v>
      </c>
      <c r="BQ39" s="8" t="s">
        <v>303</v>
      </c>
      <c r="BR39" s="8" t="s">
        <v>485</v>
      </c>
      <c r="BY39" s="9" t="s">
        <v>203</v>
      </c>
      <c r="CG39" s="34" t="s">
        <v>504</v>
      </c>
      <c r="CH39" s="29">
        <v>45930</v>
      </c>
    </row>
    <row r="40" spans="1:86" s="8" customFormat="1" x14ac:dyDescent="0.25">
      <c r="A40" s="9">
        <v>2025</v>
      </c>
      <c r="B40" s="29">
        <v>45839</v>
      </c>
      <c r="C40" s="29">
        <v>45930</v>
      </c>
      <c r="D40" s="32" t="s">
        <v>193</v>
      </c>
      <c r="E40" s="9" t="s">
        <v>197</v>
      </c>
      <c r="F40" s="9" t="s">
        <v>200</v>
      </c>
      <c r="G40" s="9" t="s">
        <v>853</v>
      </c>
      <c r="H40" s="9" t="s">
        <v>203</v>
      </c>
      <c r="I40" s="33" t="s">
        <v>582</v>
      </c>
      <c r="K40" s="6">
        <v>33</v>
      </c>
      <c r="M40" s="9"/>
      <c r="N40" s="8" t="s">
        <v>874</v>
      </c>
      <c r="O40" s="6">
        <v>33</v>
      </c>
      <c r="T40" s="25" t="s">
        <v>766</v>
      </c>
      <c r="V40" s="25" t="s">
        <v>766</v>
      </c>
      <c r="W40" s="9" t="s">
        <v>684</v>
      </c>
      <c r="X40" s="9" t="s">
        <v>685</v>
      </c>
      <c r="Y40" s="9" t="s">
        <v>368</v>
      </c>
      <c r="Z40" s="9" t="s">
        <v>204</v>
      </c>
      <c r="AA40" s="32"/>
      <c r="AB40" s="9"/>
      <c r="AC40" s="9" t="s">
        <v>707</v>
      </c>
      <c r="AD40" s="9" t="s">
        <v>212</v>
      </c>
      <c r="AE40" s="9" t="s">
        <v>820</v>
      </c>
      <c r="AF40" s="9">
        <v>273</v>
      </c>
      <c r="AG40" s="9"/>
      <c r="AH40" s="9" t="s">
        <v>237</v>
      </c>
      <c r="AI40" s="9" t="s">
        <v>464</v>
      </c>
      <c r="AJ40" s="9">
        <v>16</v>
      </c>
      <c r="AK40" s="9" t="s">
        <v>285</v>
      </c>
      <c r="AL40" s="9">
        <v>16</v>
      </c>
      <c r="AM40" s="9" t="s">
        <v>285</v>
      </c>
      <c r="AN40" s="9">
        <v>16</v>
      </c>
      <c r="AO40" s="9" t="s">
        <v>285</v>
      </c>
      <c r="AP40" s="9">
        <v>28000</v>
      </c>
      <c r="AU40" s="34" t="s">
        <v>471</v>
      </c>
      <c r="AV40" s="8" t="s">
        <v>901</v>
      </c>
      <c r="AW40" s="34" t="s">
        <v>476</v>
      </c>
      <c r="AX40" s="34" t="s">
        <v>478</v>
      </c>
      <c r="AY40" s="8" t="s">
        <v>907</v>
      </c>
      <c r="AZ40" s="35">
        <v>45715</v>
      </c>
      <c r="BA40" s="35">
        <v>45715</v>
      </c>
      <c r="BB40" s="35">
        <v>45748</v>
      </c>
      <c r="BC40" s="36">
        <f>15585/1.16</f>
        <v>13435.344827586208</v>
      </c>
      <c r="BD40" s="36">
        <v>15585</v>
      </c>
      <c r="BE40" s="36"/>
      <c r="BF40" s="36"/>
      <c r="BG40" s="9" t="s">
        <v>480</v>
      </c>
      <c r="BI40" s="8" t="s">
        <v>481</v>
      </c>
      <c r="BJ40" s="8" t="s">
        <v>874</v>
      </c>
      <c r="BK40" s="36">
        <v>1558.5</v>
      </c>
      <c r="BL40" s="37">
        <v>45743</v>
      </c>
      <c r="BM40" s="37">
        <v>45748</v>
      </c>
      <c r="BN40" s="25" t="s">
        <v>892</v>
      </c>
      <c r="BP40" s="38">
        <v>33</v>
      </c>
      <c r="BQ40" s="8" t="s">
        <v>303</v>
      </c>
      <c r="BR40" s="8" t="s">
        <v>485</v>
      </c>
      <c r="BY40" s="9" t="s">
        <v>203</v>
      </c>
      <c r="CG40" s="34" t="s">
        <v>504</v>
      </c>
      <c r="CH40" s="29">
        <v>45930</v>
      </c>
    </row>
    <row r="41" spans="1:86" s="8" customFormat="1" x14ac:dyDescent="0.25">
      <c r="A41" s="9">
        <v>2025</v>
      </c>
      <c r="B41" s="29">
        <v>45839</v>
      </c>
      <c r="C41" s="29">
        <v>45930</v>
      </c>
      <c r="D41" s="32" t="s">
        <v>193</v>
      </c>
      <c r="E41" s="9" t="s">
        <v>199</v>
      </c>
      <c r="F41" s="9" t="s">
        <v>200</v>
      </c>
      <c r="G41" s="9" t="s">
        <v>854</v>
      </c>
      <c r="H41" s="9" t="s">
        <v>203</v>
      </c>
      <c r="I41" s="33" t="s">
        <v>582</v>
      </c>
      <c r="K41" s="6">
        <v>34</v>
      </c>
      <c r="M41" s="9"/>
      <c r="N41" s="8" t="s">
        <v>876</v>
      </c>
      <c r="O41" s="6">
        <v>34</v>
      </c>
      <c r="T41" s="25" t="s">
        <v>765</v>
      </c>
      <c r="V41" s="25" t="s">
        <v>765</v>
      </c>
      <c r="W41" s="9" t="s">
        <v>879</v>
      </c>
      <c r="X41" s="9" t="s">
        <v>896</v>
      </c>
      <c r="Y41" s="9" t="s">
        <v>880</v>
      </c>
      <c r="Z41" s="9" t="s">
        <v>204</v>
      </c>
      <c r="AA41" s="32"/>
      <c r="AB41" s="9"/>
      <c r="AC41" s="9" t="s">
        <v>884</v>
      </c>
      <c r="AD41" s="9" t="s">
        <v>231</v>
      </c>
      <c r="AE41" s="9" t="s">
        <v>897</v>
      </c>
      <c r="AF41" s="9">
        <v>1677</v>
      </c>
      <c r="AG41" s="9" t="s">
        <v>463</v>
      </c>
      <c r="AH41" s="9" t="s">
        <v>237</v>
      </c>
      <c r="AI41" s="9" t="s">
        <v>898</v>
      </c>
      <c r="AJ41" s="9">
        <v>16</v>
      </c>
      <c r="AK41" s="9" t="s">
        <v>285</v>
      </c>
      <c r="AL41" s="9">
        <v>16</v>
      </c>
      <c r="AM41" s="9" t="s">
        <v>285</v>
      </c>
      <c r="AN41" s="9">
        <v>16</v>
      </c>
      <c r="AO41" s="9" t="s">
        <v>285</v>
      </c>
      <c r="AP41" s="9">
        <v>28017</v>
      </c>
      <c r="AU41" s="34" t="s">
        <v>471</v>
      </c>
      <c r="AV41" s="8" t="s">
        <v>559</v>
      </c>
      <c r="AW41" s="34" t="s">
        <v>476</v>
      </c>
      <c r="AX41" s="34" t="s">
        <v>478</v>
      </c>
      <c r="AY41" s="8" t="s">
        <v>908</v>
      </c>
      <c r="AZ41" s="35">
        <v>45742</v>
      </c>
      <c r="BA41" s="35">
        <v>45742</v>
      </c>
      <c r="BB41" s="35">
        <v>45773</v>
      </c>
      <c r="BC41" s="36">
        <v>29990</v>
      </c>
      <c r="BD41" s="36">
        <v>34788.400000000001</v>
      </c>
      <c r="BE41" s="36"/>
      <c r="BF41" s="36"/>
      <c r="BG41" s="9" t="s">
        <v>480</v>
      </c>
      <c r="BI41" s="8" t="s">
        <v>481</v>
      </c>
      <c r="BJ41" s="8" t="s">
        <v>876</v>
      </c>
      <c r="BK41" s="36">
        <v>3478.84</v>
      </c>
      <c r="BL41" s="37">
        <v>45742</v>
      </c>
      <c r="BM41" s="37">
        <v>45773</v>
      </c>
      <c r="BN41" s="25" t="s">
        <v>893</v>
      </c>
      <c r="BP41" s="38">
        <v>34</v>
      </c>
      <c r="BQ41" s="8" t="s">
        <v>303</v>
      </c>
      <c r="BR41" s="8" t="s">
        <v>485</v>
      </c>
      <c r="BY41" s="9" t="s">
        <v>203</v>
      </c>
      <c r="CG41" s="34" t="s">
        <v>504</v>
      </c>
      <c r="CH41" s="29">
        <v>45930</v>
      </c>
    </row>
    <row r="42" spans="1:86" s="8" customFormat="1" x14ac:dyDescent="0.25">
      <c r="A42" s="9">
        <v>2025</v>
      </c>
      <c r="B42" s="29">
        <v>45839</v>
      </c>
      <c r="C42" s="29">
        <v>45930</v>
      </c>
      <c r="D42" s="32" t="s">
        <v>193</v>
      </c>
      <c r="E42" s="9" t="s">
        <v>197</v>
      </c>
      <c r="F42" s="9" t="s">
        <v>200</v>
      </c>
      <c r="G42" s="9" t="s">
        <v>855</v>
      </c>
      <c r="H42" s="9" t="s">
        <v>203</v>
      </c>
      <c r="I42" s="33" t="s">
        <v>582</v>
      </c>
      <c r="K42" s="6">
        <v>35</v>
      </c>
      <c r="M42" s="9"/>
      <c r="N42" s="8" t="s">
        <v>875</v>
      </c>
      <c r="O42" s="6">
        <v>35</v>
      </c>
      <c r="T42" s="25" t="s">
        <v>765</v>
      </c>
      <c r="V42" s="25" t="s">
        <v>765</v>
      </c>
      <c r="W42" s="9"/>
      <c r="X42" s="9"/>
      <c r="Y42" s="9"/>
      <c r="Z42" s="9" t="s">
        <v>204</v>
      </c>
      <c r="AA42" s="32" t="s">
        <v>786</v>
      </c>
      <c r="AB42" s="9"/>
      <c r="AC42" s="9" t="s">
        <v>658</v>
      </c>
      <c r="AD42" s="9" t="s">
        <v>217</v>
      </c>
      <c r="AE42" s="9" t="s">
        <v>803</v>
      </c>
      <c r="AF42" s="9">
        <v>290</v>
      </c>
      <c r="AG42" s="9">
        <v>804</v>
      </c>
      <c r="AH42" s="9" t="s">
        <v>237</v>
      </c>
      <c r="AI42" s="9" t="s">
        <v>804</v>
      </c>
      <c r="AJ42" s="9">
        <v>20</v>
      </c>
      <c r="AK42" s="9" t="s">
        <v>289</v>
      </c>
      <c r="AL42" s="9">
        <v>20</v>
      </c>
      <c r="AM42" s="9" t="s">
        <v>800</v>
      </c>
      <c r="AN42" s="9">
        <v>20</v>
      </c>
      <c r="AO42" s="9" t="s">
        <v>289</v>
      </c>
      <c r="AP42" s="9">
        <v>45010</v>
      </c>
      <c r="AU42" s="34" t="s">
        <v>471</v>
      </c>
      <c r="AV42" s="8" t="s">
        <v>902</v>
      </c>
      <c r="AW42" s="34" t="s">
        <v>476</v>
      </c>
      <c r="AX42" s="34" t="s">
        <v>478</v>
      </c>
      <c r="AY42" s="8" t="s">
        <v>909</v>
      </c>
      <c r="AZ42" s="35">
        <v>45736</v>
      </c>
      <c r="BA42" s="35">
        <v>45736</v>
      </c>
      <c r="BB42" s="35">
        <v>45751</v>
      </c>
      <c r="BC42" s="36">
        <v>68900</v>
      </c>
      <c r="BD42" s="36">
        <v>79924</v>
      </c>
      <c r="BE42" s="36"/>
      <c r="BF42" s="36"/>
      <c r="BG42" s="9" t="s">
        <v>480</v>
      </c>
      <c r="BI42" s="8" t="s">
        <v>481</v>
      </c>
      <c r="BJ42" s="8" t="s">
        <v>875</v>
      </c>
      <c r="BK42" s="36">
        <v>7992.4</v>
      </c>
      <c r="BL42" s="37">
        <v>45736</v>
      </c>
      <c r="BM42" s="37">
        <v>45751</v>
      </c>
      <c r="BN42" s="25" t="s">
        <v>894</v>
      </c>
      <c r="BP42" s="38">
        <v>35</v>
      </c>
      <c r="BQ42" s="8" t="s">
        <v>303</v>
      </c>
      <c r="BR42" s="8" t="s">
        <v>485</v>
      </c>
      <c r="BY42" s="9" t="s">
        <v>203</v>
      </c>
      <c r="CG42" s="34" t="s">
        <v>504</v>
      </c>
      <c r="CH42" s="29">
        <v>45930</v>
      </c>
    </row>
    <row r="43" spans="1:86" s="8" customFormat="1" x14ac:dyDescent="0.25">
      <c r="A43" s="9">
        <v>2025</v>
      </c>
      <c r="B43" s="52">
        <v>45839</v>
      </c>
      <c r="C43" s="52">
        <v>45930</v>
      </c>
      <c r="D43" s="32" t="s">
        <v>192</v>
      </c>
      <c r="E43" s="9" t="s">
        <v>199</v>
      </c>
      <c r="F43" s="9" t="s">
        <v>200</v>
      </c>
      <c r="G43" s="9" t="s">
        <v>922</v>
      </c>
      <c r="H43" s="9" t="s">
        <v>203</v>
      </c>
      <c r="I43" s="33" t="s">
        <v>581</v>
      </c>
      <c r="K43" s="9">
        <v>36</v>
      </c>
      <c r="M43" s="9"/>
      <c r="N43" s="53" t="s">
        <v>934</v>
      </c>
      <c r="O43" s="9">
        <v>36</v>
      </c>
      <c r="T43" s="8" t="s">
        <v>511</v>
      </c>
      <c r="V43" s="8" t="s">
        <v>527</v>
      </c>
      <c r="W43" s="9"/>
      <c r="X43" s="9"/>
      <c r="Y43" s="9"/>
      <c r="Z43" s="9" t="s">
        <v>204</v>
      </c>
      <c r="AA43" s="32" t="s">
        <v>513</v>
      </c>
      <c r="AB43" s="9"/>
      <c r="AC43" s="9" t="s">
        <v>870</v>
      </c>
      <c r="AD43" s="9" t="s">
        <v>212</v>
      </c>
      <c r="AE43" s="9" t="s">
        <v>557</v>
      </c>
      <c r="AF43" s="9">
        <v>130</v>
      </c>
      <c r="AG43" s="9"/>
      <c r="AH43" s="9" t="s">
        <v>237</v>
      </c>
      <c r="AI43" s="9" t="s">
        <v>558</v>
      </c>
      <c r="AJ43" s="9">
        <v>16</v>
      </c>
      <c r="AK43" s="9" t="s">
        <v>285</v>
      </c>
      <c r="AL43" s="9">
        <v>16</v>
      </c>
      <c r="AM43" s="9" t="s">
        <v>285</v>
      </c>
      <c r="AN43" s="9">
        <v>16</v>
      </c>
      <c r="AO43" s="9" t="s">
        <v>285</v>
      </c>
      <c r="AP43" s="9">
        <v>28060</v>
      </c>
      <c r="AU43" s="34" t="s">
        <v>471</v>
      </c>
      <c r="AV43" s="8" t="s">
        <v>1066</v>
      </c>
      <c r="AW43" s="34" t="s">
        <v>476</v>
      </c>
      <c r="AX43" s="34" t="s">
        <v>478</v>
      </c>
      <c r="AY43" s="8" t="s">
        <v>1055</v>
      </c>
      <c r="AZ43" s="35">
        <v>45707</v>
      </c>
      <c r="BA43" s="35">
        <v>45707</v>
      </c>
      <c r="BB43" s="35">
        <v>46022</v>
      </c>
      <c r="BC43" s="36">
        <f>BD43/1.16</f>
        <v>221756.89655172414</v>
      </c>
      <c r="BD43" s="36">
        <v>257238</v>
      </c>
      <c r="BE43" s="36"/>
      <c r="BF43" s="36"/>
      <c r="BG43" s="9" t="s">
        <v>480</v>
      </c>
      <c r="BI43" s="8" t="s">
        <v>481</v>
      </c>
      <c r="BJ43" s="53" t="s">
        <v>934</v>
      </c>
      <c r="BK43" s="36">
        <v>25723.8</v>
      </c>
      <c r="BL43" s="37">
        <v>45707</v>
      </c>
      <c r="BM43" s="37">
        <v>46022</v>
      </c>
      <c r="BN43" s="25" t="s">
        <v>890</v>
      </c>
      <c r="BP43" s="38">
        <v>36</v>
      </c>
      <c r="BQ43" s="8" t="s">
        <v>303</v>
      </c>
      <c r="BR43" s="8" t="s">
        <v>485</v>
      </c>
      <c r="BY43" s="9" t="s">
        <v>203</v>
      </c>
      <c r="CG43" s="34" t="s">
        <v>504</v>
      </c>
      <c r="CH43" s="52">
        <v>45930</v>
      </c>
    </row>
    <row r="44" spans="1:86" s="8" customFormat="1" x14ac:dyDescent="0.25">
      <c r="A44" s="9">
        <v>2025</v>
      </c>
      <c r="B44" s="52">
        <v>45839</v>
      </c>
      <c r="C44" s="52">
        <v>45930</v>
      </c>
      <c r="D44" s="32" t="s">
        <v>192</v>
      </c>
      <c r="E44" s="9" t="s">
        <v>199</v>
      </c>
      <c r="F44" s="9" t="s">
        <v>200</v>
      </c>
      <c r="G44" s="9" t="s">
        <v>923</v>
      </c>
      <c r="H44" s="9" t="s">
        <v>203</v>
      </c>
      <c r="I44" s="33" t="s">
        <v>581</v>
      </c>
      <c r="K44" s="9">
        <v>37</v>
      </c>
      <c r="M44" s="9"/>
      <c r="N44" s="53" t="s">
        <v>935</v>
      </c>
      <c r="O44" s="9">
        <v>37</v>
      </c>
      <c r="T44" s="8" t="s">
        <v>1019</v>
      </c>
      <c r="V44" s="8" t="s">
        <v>1026</v>
      </c>
      <c r="W44" s="9"/>
      <c r="X44" s="9"/>
      <c r="Y44" s="9"/>
      <c r="Z44" s="9" t="s">
        <v>205</v>
      </c>
      <c r="AA44" s="32" t="s">
        <v>1030</v>
      </c>
      <c r="AB44" s="9"/>
      <c r="AC44" s="9" t="s">
        <v>1044</v>
      </c>
      <c r="AD44" s="9" t="s">
        <v>212</v>
      </c>
      <c r="AE44" s="9" t="s">
        <v>1045</v>
      </c>
      <c r="AF44" s="9">
        <v>1200</v>
      </c>
      <c r="AG44" s="9" t="s">
        <v>1046</v>
      </c>
      <c r="AH44" s="9" t="s">
        <v>237</v>
      </c>
      <c r="AI44" s="9" t="s">
        <v>1047</v>
      </c>
      <c r="AJ44" s="9">
        <v>16</v>
      </c>
      <c r="AK44" s="9" t="s">
        <v>285</v>
      </c>
      <c r="AL44" s="9">
        <v>16</v>
      </c>
      <c r="AM44" s="9" t="s">
        <v>285</v>
      </c>
      <c r="AN44" s="9">
        <v>16</v>
      </c>
      <c r="AO44" s="9" t="s">
        <v>285</v>
      </c>
      <c r="AP44" s="9">
        <v>28017</v>
      </c>
      <c r="AU44" s="34" t="s">
        <v>471</v>
      </c>
      <c r="AV44" s="8" t="s">
        <v>1067</v>
      </c>
      <c r="AW44" s="34" t="s">
        <v>476</v>
      </c>
      <c r="AX44" s="34" t="s">
        <v>478</v>
      </c>
      <c r="AY44" s="8" t="s">
        <v>1056</v>
      </c>
      <c r="AZ44" s="35">
        <v>45747</v>
      </c>
      <c r="BA44" s="35">
        <v>45747</v>
      </c>
      <c r="BB44" s="35">
        <v>46022</v>
      </c>
      <c r="BC44" s="36">
        <f>BD44/1.16</f>
        <v>215474.13793103449</v>
      </c>
      <c r="BD44" s="36">
        <v>249950</v>
      </c>
      <c r="BE44" s="36"/>
      <c r="BF44" s="36"/>
      <c r="BG44" s="9" t="s">
        <v>480</v>
      </c>
      <c r="BI44" s="8" t="s">
        <v>481</v>
      </c>
      <c r="BJ44" s="53" t="s">
        <v>935</v>
      </c>
      <c r="BK44" s="36">
        <v>24995</v>
      </c>
      <c r="BL44" s="37">
        <v>45747</v>
      </c>
      <c r="BM44" s="37">
        <v>46022</v>
      </c>
      <c r="BN44" s="25" t="s">
        <v>1080</v>
      </c>
      <c r="BP44" s="38">
        <v>37</v>
      </c>
      <c r="BQ44" s="8" t="s">
        <v>303</v>
      </c>
      <c r="BR44" s="8" t="s">
        <v>485</v>
      </c>
      <c r="BY44" s="9" t="s">
        <v>203</v>
      </c>
      <c r="CG44" s="34" t="s">
        <v>504</v>
      </c>
      <c r="CH44" s="52">
        <v>45930</v>
      </c>
    </row>
    <row r="45" spans="1:86" s="8" customFormat="1" x14ac:dyDescent="0.25">
      <c r="A45" s="9">
        <v>2025</v>
      </c>
      <c r="B45" s="52">
        <v>45839</v>
      </c>
      <c r="C45" s="52">
        <v>45930</v>
      </c>
      <c r="D45" s="32" t="s">
        <v>192</v>
      </c>
      <c r="E45" s="9" t="s">
        <v>197</v>
      </c>
      <c r="F45" s="9" t="s">
        <v>200</v>
      </c>
      <c r="G45" s="9" t="s">
        <v>924</v>
      </c>
      <c r="H45" s="9" t="s">
        <v>203</v>
      </c>
      <c r="I45" s="33" t="s">
        <v>581</v>
      </c>
      <c r="K45" s="9">
        <v>38</v>
      </c>
      <c r="M45" s="9"/>
      <c r="N45" s="53" t="s">
        <v>941</v>
      </c>
      <c r="O45" s="9">
        <v>38</v>
      </c>
      <c r="T45" s="8" t="s">
        <v>778</v>
      </c>
      <c r="V45" s="8" t="s">
        <v>1027</v>
      </c>
      <c r="W45" s="9"/>
      <c r="X45" s="9"/>
      <c r="Y45" s="9"/>
      <c r="Z45" s="9" t="s">
        <v>205</v>
      </c>
      <c r="AA45" s="32" t="s">
        <v>950</v>
      </c>
      <c r="AB45" s="9"/>
      <c r="AC45" s="9" t="s">
        <v>983</v>
      </c>
      <c r="AD45" s="9" t="s">
        <v>212</v>
      </c>
      <c r="AE45" s="9" t="s">
        <v>469</v>
      </c>
      <c r="AF45" s="9">
        <v>270</v>
      </c>
      <c r="AG45" s="9"/>
      <c r="AH45" s="9" t="s">
        <v>237</v>
      </c>
      <c r="AI45" s="9" t="s">
        <v>470</v>
      </c>
      <c r="AJ45" s="9">
        <v>16</v>
      </c>
      <c r="AK45" s="9" t="s">
        <v>285</v>
      </c>
      <c r="AL45" s="9">
        <v>16</v>
      </c>
      <c r="AM45" s="9" t="s">
        <v>285</v>
      </c>
      <c r="AN45" s="9">
        <v>16</v>
      </c>
      <c r="AO45" s="9" t="s">
        <v>285</v>
      </c>
      <c r="AP45" s="9">
        <v>28017</v>
      </c>
      <c r="AU45" s="34" t="s">
        <v>471</v>
      </c>
      <c r="AV45" s="8" t="s">
        <v>801</v>
      </c>
      <c r="AW45" s="34" t="s">
        <v>476</v>
      </c>
      <c r="AX45" s="34" t="s">
        <v>478</v>
      </c>
      <c r="AY45" s="8" t="s">
        <v>1057</v>
      </c>
      <c r="AZ45" s="35">
        <v>45798</v>
      </c>
      <c r="BA45" s="35">
        <v>45798</v>
      </c>
      <c r="BB45" s="35">
        <v>46022</v>
      </c>
      <c r="BC45" s="36">
        <f>BD45/1.16</f>
        <v>862029.17241379316</v>
      </c>
      <c r="BD45" s="36">
        <v>999953.84</v>
      </c>
      <c r="BE45" s="36"/>
      <c r="BF45" s="36"/>
      <c r="BG45" s="9" t="s">
        <v>480</v>
      </c>
      <c r="BI45" s="8" t="s">
        <v>481</v>
      </c>
      <c r="BJ45" s="53" t="s">
        <v>941</v>
      </c>
      <c r="BK45" s="36">
        <v>99995.384000000005</v>
      </c>
      <c r="BL45" s="37">
        <v>45798</v>
      </c>
      <c r="BM45" s="37">
        <v>46022</v>
      </c>
      <c r="BN45" s="25" t="s">
        <v>1081</v>
      </c>
      <c r="BP45" s="38">
        <v>38</v>
      </c>
      <c r="BQ45" s="8" t="s">
        <v>303</v>
      </c>
      <c r="BR45" s="8" t="s">
        <v>485</v>
      </c>
      <c r="BY45" s="9" t="s">
        <v>203</v>
      </c>
      <c r="CG45" s="34" t="s">
        <v>504</v>
      </c>
      <c r="CH45" s="52">
        <v>45930</v>
      </c>
    </row>
    <row r="46" spans="1:86" s="8" customFormat="1" x14ac:dyDescent="0.25">
      <c r="A46" s="9">
        <v>2025</v>
      </c>
      <c r="B46" s="52">
        <v>45839</v>
      </c>
      <c r="C46" s="52">
        <v>45930</v>
      </c>
      <c r="D46" s="32" t="s">
        <v>192</v>
      </c>
      <c r="E46" s="9" t="s">
        <v>199</v>
      </c>
      <c r="F46" s="9" t="s">
        <v>200</v>
      </c>
      <c r="G46" s="9" t="s">
        <v>925</v>
      </c>
      <c r="H46" s="9" t="s">
        <v>203</v>
      </c>
      <c r="I46" s="33" t="s">
        <v>581</v>
      </c>
      <c r="K46" s="9">
        <v>39</v>
      </c>
      <c r="M46" s="9"/>
      <c r="N46" s="53" t="s">
        <v>936</v>
      </c>
      <c r="O46" s="9">
        <v>39</v>
      </c>
      <c r="T46" s="8" t="s">
        <v>1020</v>
      </c>
      <c r="V46" s="8" t="s">
        <v>1022</v>
      </c>
      <c r="W46" s="9" t="s">
        <v>1031</v>
      </c>
      <c r="X46" s="9" t="s">
        <v>1032</v>
      </c>
      <c r="Y46" s="9" t="s">
        <v>1033</v>
      </c>
      <c r="Z46" s="9" t="s">
        <v>205</v>
      </c>
      <c r="AA46" s="32"/>
      <c r="AB46" s="9"/>
      <c r="AC46" s="9" t="s">
        <v>365</v>
      </c>
      <c r="AD46" s="9" t="s">
        <v>212</v>
      </c>
      <c r="AE46" s="9" t="s">
        <v>466</v>
      </c>
      <c r="AF46" s="9">
        <v>100</v>
      </c>
      <c r="AG46" s="9"/>
      <c r="AH46" s="9" t="s">
        <v>237</v>
      </c>
      <c r="AI46" s="9" t="s">
        <v>467</v>
      </c>
      <c r="AJ46" s="9">
        <v>16</v>
      </c>
      <c r="AK46" s="9" t="s">
        <v>285</v>
      </c>
      <c r="AL46" s="9">
        <v>16</v>
      </c>
      <c r="AM46" s="9" t="s">
        <v>468</v>
      </c>
      <c r="AN46" s="9">
        <v>16</v>
      </c>
      <c r="AO46" s="9" t="s">
        <v>285</v>
      </c>
      <c r="AP46" s="9">
        <v>28305</v>
      </c>
      <c r="AQ46" s="34"/>
      <c r="AU46" s="34" t="s">
        <v>471</v>
      </c>
      <c r="AV46" s="8" t="s">
        <v>1066</v>
      </c>
      <c r="AW46" s="34" t="s">
        <v>476</v>
      </c>
      <c r="AX46" s="34" t="s">
        <v>478</v>
      </c>
      <c r="AY46" s="8" t="s">
        <v>1068</v>
      </c>
      <c r="AZ46" s="35">
        <v>45812</v>
      </c>
      <c r="BA46" s="35">
        <v>45812</v>
      </c>
      <c r="BB46" s="35">
        <v>46022</v>
      </c>
      <c r="BC46" s="36"/>
      <c r="BD46" s="36"/>
      <c r="BE46" s="36">
        <v>500000</v>
      </c>
      <c r="BF46" s="36">
        <v>700000</v>
      </c>
      <c r="BG46" s="9" t="s">
        <v>480</v>
      </c>
      <c r="BI46" s="8" t="s">
        <v>481</v>
      </c>
      <c r="BJ46" s="53" t="s">
        <v>936</v>
      </c>
      <c r="BK46" s="36">
        <v>70000</v>
      </c>
      <c r="BL46" s="37">
        <v>45812</v>
      </c>
      <c r="BM46" s="37">
        <v>46022</v>
      </c>
      <c r="BN46" s="25" t="s">
        <v>1082</v>
      </c>
      <c r="BP46" s="38">
        <v>39</v>
      </c>
      <c r="BQ46" s="8" t="s">
        <v>303</v>
      </c>
      <c r="BR46" s="8" t="s">
        <v>485</v>
      </c>
      <c r="BY46" s="9" t="s">
        <v>203</v>
      </c>
      <c r="CG46" s="34" t="s">
        <v>504</v>
      </c>
      <c r="CH46" s="52">
        <v>45930</v>
      </c>
    </row>
    <row r="47" spans="1:86" s="8" customFormat="1" x14ac:dyDescent="0.25">
      <c r="A47" s="9">
        <v>2025</v>
      </c>
      <c r="B47" s="52">
        <v>45839</v>
      </c>
      <c r="C47" s="52">
        <v>45930</v>
      </c>
      <c r="D47" s="32" t="s">
        <v>192</v>
      </c>
      <c r="E47" s="9" t="s">
        <v>197</v>
      </c>
      <c r="F47" s="9" t="s">
        <v>200</v>
      </c>
      <c r="G47" s="9" t="s">
        <v>926</v>
      </c>
      <c r="H47" s="9" t="s">
        <v>203</v>
      </c>
      <c r="I47" s="33" t="s">
        <v>581</v>
      </c>
      <c r="K47" s="9">
        <v>40</v>
      </c>
      <c r="M47" s="9"/>
      <c r="N47" s="53" t="s">
        <v>942</v>
      </c>
      <c r="O47" s="9">
        <v>40</v>
      </c>
      <c r="T47" s="8" t="s">
        <v>1021</v>
      </c>
      <c r="V47" s="8" t="s">
        <v>1028</v>
      </c>
      <c r="W47" s="9" t="s">
        <v>1034</v>
      </c>
      <c r="X47" s="9" t="s">
        <v>1035</v>
      </c>
      <c r="Y47" s="9" t="s">
        <v>968</v>
      </c>
      <c r="Z47" s="9" t="s">
        <v>204</v>
      </c>
      <c r="AA47" s="32" t="s">
        <v>1036</v>
      </c>
      <c r="AB47" s="9"/>
      <c r="AC47" s="9" t="s">
        <v>628</v>
      </c>
      <c r="AD47" s="9" t="s">
        <v>231</v>
      </c>
      <c r="AE47" s="9" t="s">
        <v>792</v>
      </c>
      <c r="AF47" s="9">
        <v>1021</v>
      </c>
      <c r="AG47" s="9"/>
      <c r="AH47" s="9" t="s">
        <v>237</v>
      </c>
      <c r="AI47" s="9" t="s">
        <v>793</v>
      </c>
      <c r="AJ47" s="9">
        <v>16</v>
      </c>
      <c r="AK47" s="9" t="s">
        <v>285</v>
      </c>
      <c r="AL47" s="9">
        <v>16</v>
      </c>
      <c r="AM47" s="9" t="s">
        <v>794</v>
      </c>
      <c r="AN47" s="9">
        <v>16</v>
      </c>
      <c r="AO47" s="9" t="s">
        <v>285</v>
      </c>
      <c r="AP47" s="9">
        <v>28973</v>
      </c>
      <c r="AU47" s="34" t="s">
        <v>471</v>
      </c>
      <c r="AV47" s="8" t="s">
        <v>559</v>
      </c>
      <c r="AW47" s="34" t="s">
        <v>476</v>
      </c>
      <c r="AX47" s="34" t="s">
        <v>478</v>
      </c>
      <c r="AY47" s="8" t="s">
        <v>1058</v>
      </c>
      <c r="AZ47" s="35">
        <v>45827</v>
      </c>
      <c r="BA47" s="35">
        <v>45827</v>
      </c>
      <c r="BB47" s="35">
        <v>46022</v>
      </c>
      <c r="BC47" s="36"/>
      <c r="BD47" s="36"/>
      <c r="BE47" s="36">
        <v>180000</v>
      </c>
      <c r="BF47" s="36">
        <v>400000</v>
      </c>
      <c r="BG47" s="9" t="s">
        <v>480</v>
      </c>
      <c r="BI47" s="8" t="s">
        <v>481</v>
      </c>
      <c r="BJ47" s="53" t="s">
        <v>942</v>
      </c>
      <c r="BK47" s="36">
        <v>40000</v>
      </c>
      <c r="BL47" s="37">
        <v>45827</v>
      </c>
      <c r="BM47" s="37">
        <v>46022</v>
      </c>
      <c r="BN47" s="25" t="s">
        <v>1083</v>
      </c>
      <c r="BP47" s="38">
        <v>40</v>
      </c>
      <c r="BQ47" s="8" t="s">
        <v>303</v>
      </c>
      <c r="BR47" s="8" t="s">
        <v>485</v>
      </c>
      <c r="BY47" s="9" t="s">
        <v>203</v>
      </c>
      <c r="CG47" s="34" t="s">
        <v>504</v>
      </c>
      <c r="CH47" s="52">
        <v>45930</v>
      </c>
    </row>
    <row r="48" spans="1:86" s="8" customFormat="1" x14ac:dyDescent="0.25">
      <c r="A48" s="9">
        <v>2025</v>
      </c>
      <c r="B48" s="52">
        <v>45839</v>
      </c>
      <c r="C48" s="52">
        <v>45930</v>
      </c>
      <c r="D48" s="32" t="s">
        <v>192</v>
      </c>
      <c r="E48" s="9" t="s">
        <v>197</v>
      </c>
      <c r="F48" s="9" t="s">
        <v>200</v>
      </c>
      <c r="G48" s="9" t="s">
        <v>927</v>
      </c>
      <c r="H48" s="9" t="s">
        <v>203</v>
      </c>
      <c r="I48" s="33" t="s">
        <v>581</v>
      </c>
      <c r="K48" s="9">
        <v>41</v>
      </c>
      <c r="M48" s="9"/>
      <c r="N48" s="53" t="s">
        <v>937</v>
      </c>
      <c r="O48" s="9">
        <v>41</v>
      </c>
      <c r="T48" s="8" t="s">
        <v>1021</v>
      </c>
      <c r="V48" s="8" t="s">
        <v>1028</v>
      </c>
      <c r="W48" s="9"/>
      <c r="X48" s="9"/>
      <c r="Y48" s="9"/>
      <c r="Z48" s="9" t="s">
        <v>205</v>
      </c>
      <c r="AA48" s="32" t="s">
        <v>1037</v>
      </c>
      <c r="AB48" s="9"/>
      <c r="AC48" s="9" t="s">
        <v>668</v>
      </c>
      <c r="AD48" s="9" t="s">
        <v>231</v>
      </c>
      <c r="AE48" s="9" t="s">
        <v>811</v>
      </c>
      <c r="AF48" s="9">
        <v>664</v>
      </c>
      <c r="AG48" s="9">
        <v>11</v>
      </c>
      <c r="AH48" s="9" t="s">
        <v>237</v>
      </c>
      <c r="AI48" s="9" t="s">
        <v>812</v>
      </c>
      <c r="AJ48" s="9">
        <v>31</v>
      </c>
      <c r="AK48" s="9" t="s">
        <v>300</v>
      </c>
      <c r="AL48" s="9">
        <v>31</v>
      </c>
      <c r="AM48" s="9" t="s">
        <v>813</v>
      </c>
      <c r="AN48" s="9">
        <v>31</v>
      </c>
      <c r="AO48" s="9" t="s">
        <v>300</v>
      </c>
      <c r="AP48" s="9">
        <v>3103</v>
      </c>
      <c r="AU48" s="34" t="s">
        <v>471</v>
      </c>
      <c r="AV48" s="8" t="s">
        <v>902</v>
      </c>
      <c r="AW48" s="34" t="s">
        <v>476</v>
      </c>
      <c r="AX48" s="34" t="s">
        <v>478</v>
      </c>
      <c r="AY48" s="8" t="s">
        <v>1059</v>
      </c>
      <c r="AZ48" s="35">
        <v>45827</v>
      </c>
      <c r="BA48" s="35">
        <v>45827</v>
      </c>
      <c r="BB48" s="35">
        <v>45868</v>
      </c>
      <c r="BC48" s="36">
        <f t="shared" ref="BC48:BC54" si="0">BD48/1.16</f>
        <v>156896.55172413794</v>
      </c>
      <c r="BD48" s="36">
        <v>182000</v>
      </c>
      <c r="BE48" s="36"/>
      <c r="BF48" s="36"/>
      <c r="BG48" s="9" t="s">
        <v>480</v>
      </c>
      <c r="BI48" s="8" t="s">
        <v>481</v>
      </c>
      <c r="BJ48" s="53" t="s">
        <v>937</v>
      </c>
      <c r="BK48" s="36">
        <v>18200</v>
      </c>
      <c r="BL48" s="37">
        <v>45827</v>
      </c>
      <c r="BM48" s="37">
        <v>45868</v>
      </c>
      <c r="BN48" s="25" t="s">
        <v>1084</v>
      </c>
      <c r="BP48" s="38">
        <v>41</v>
      </c>
      <c r="BQ48" s="18" t="s">
        <v>302</v>
      </c>
      <c r="BR48" s="8" t="s">
        <v>484</v>
      </c>
      <c r="BY48" s="9" t="s">
        <v>203</v>
      </c>
      <c r="CG48" s="34" t="s">
        <v>504</v>
      </c>
      <c r="CH48" s="52">
        <v>45930</v>
      </c>
    </row>
    <row r="49" spans="1:86" s="8" customFormat="1" x14ac:dyDescent="0.25">
      <c r="A49" s="9">
        <v>2025</v>
      </c>
      <c r="B49" s="52">
        <v>45839</v>
      </c>
      <c r="C49" s="52">
        <v>45930</v>
      </c>
      <c r="D49" s="32" t="s">
        <v>192</v>
      </c>
      <c r="E49" s="9" t="s">
        <v>199</v>
      </c>
      <c r="F49" s="9" t="s">
        <v>200</v>
      </c>
      <c r="G49" s="9" t="s">
        <v>928</v>
      </c>
      <c r="H49" s="9" t="s">
        <v>203</v>
      </c>
      <c r="I49" s="33" t="s">
        <v>581</v>
      </c>
      <c r="K49" s="9">
        <v>42</v>
      </c>
      <c r="M49" s="9"/>
      <c r="N49" s="53" t="s">
        <v>943</v>
      </c>
      <c r="O49" s="9">
        <v>42</v>
      </c>
      <c r="T49" s="8" t="s">
        <v>1021</v>
      </c>
      <c r="V49" s="8" t="s">
        <v>1028</v>
      </c>
      <c r="W49" s="9"/>
      <c r="X49" s="9"/>
      <c r="Y49" s="9"/>
      <c r="Z49" s="9" t="s">
        <v>204</v>
      </c>
      <c r="AA49" s="32" t="s">
        <v>965</v>
      </c>
      <c r="AB49" s="9"/>
      <c r="AC49" s="9" t="s">
        <v>977</v>
      </c>
      <c r="AD49" s="9" t="s">
        <v>212</v>
      </c>
      <c r="AE49" s="9" t="s">
        <v>1051</v>
      </c>
      <c r="AF49" s="9">
        <v>44</v>
      </c>
      <c r="AG49" s="9"/>
      <c r="AH49" s="9" t="s">
        <v>237</v>
      </c>
      <c r="AI49" s="9" t="s">
        <v>1052</v>
      </c>
      <c r="AJ49" s="9">
        <v>1</v>
      </c>
      <c r="AK49" s="9" t="s">
        <v>270</v>
      </c>
      <c r="AL49" s="9">
        <v>1</v>
      </c>
      <c r="AM49" s="9" t="s">
        <v>1053</v>
      </c>
      <c r="AN49" s="9">
        <v>1</v>
      </c>
      <c r="AO49" s="9" t="s">
        <v>270</v>
      </c>
      <c r="AP49" s="9" t="s">
        <v>1054</v>
      </c>
      <c r="AU49" s="34" t="s">
        <v>471</v>
      </c>
      <c r="AV49" s="8" t="s">
        <v>902</v>
      </c>
      <c r="AW49" s="34" t="s">
        <v>476</v>
      </c>
      <c r="AX49" s="34" t="s">
        <v>478</v>
      </c>
      <c r="AY49" s="8" t="s">
        <v>1060</v>
      </c>
      <c r="AZ49" s="35">
        <v>45827</v>
      </c>
      <c r="BA49" s="35">
        <v>45827</v>
      </c>
      <c r="BB49" s="35">
        <v>46022</v>
      </c>
      <c r="BC49" s="36">
        <f t="shared" si="0"/>
        <v>142749.13793103449</v>
      </c>
      <c r="BD49" s="36">
        <v>165589</v>
      </c>
      <c r="BE49" s="36"/>
      <c r="BF49" s="36"/>
      <c r="BG49" s="9" t="s">
        <v>480</v>
      </c>
      <c r="BI49" s="8" t="s">
        <v>481</v>
      </c>
      <c r="BJ49" s="53" t="s">
        <v>943</v>
      </c>
      <c r="BK49" s="36">
        <v>16558.900000000001</v>
      </c>
      <c r="BL49" s="37">
        <v>45827</v>
      </c>
      <c r="BM49" s="37">
        <v>46022</v>
      </c>
      <c r="BN49" s="25" t="s">
        <v>1085</v>
      </c>
      <c r="BP49" s="38">
        <v>42</v>
      </c>
      <c r="BQ49" s="18" t="s">
        <v>302</v>
      </c>
      <c r="BR49" s="8" t="s">
        <v>484</v>
      </c>
      <c r="BY49" s="9" t="s">
        <v>203</v>
      </c>
      <c r="CG49" s="34" t="s">
        <v>504</v>
      </c>
      <c r="CH49" s="52">
        <v>45930</v>
      </c>
    </row>
    <row r="50" spans="1:86" s="8" customFormat="1" x14ac:dyDescent="0.25">
      <c r="A50" s="9">
        <v>2025</v>
      </c>
      <c r="B50" s="52">
        <v>45839</v>
      </c>
      <c r="C50" s="52">
        <v>45930</v>
      </c>
      <c r="D50" s="32" t="s">
        <v>192</v>
      </c>
      <c r="E50" s="9" t="s">
        <v>197</v>
      </c>
      <c r="F50" s="9" t="s">
        <v>200</v>
      </c>
      <c r="G50" s="9" t="s">
        <v>929</v>
      </c>
      <c r="H50" s="9" t="s">
        <v>203</v>
      </c>
      <c r="I50" s="33" t="s">
        <v>581</v>
      </c>
      <c r="K50" s="9">
        <v>43</v>
      </c>
      <c r="M50" s="9"/>
      <c r="N50" s="53" t="s">
        <v>944</v>
      </c>
      <c r="O50" s="9">
        <v>43</v>
      </c>
      <c r="T50" s="8" t="s">
        <v>1022</v>
      </c>
      <c r="V50" s="8" t="s">
        <v>1021</v>
      </c>
      <c r="W50" s="9"/>
      <c r="X50" s="9"/>
      <c r="Y50" s="9"/>
      <c r="Z50" s="9" t="s">
        <v>204</v>
      </c>
      <c r="AA50" s="32" t="s">
        <v>950</v>
      </c>
      <c r="AB50" s="9"/>
      <c r="AC50" s="9" t="s">
        <v>983</v>
      </c>
      <c r="AD50" s="9" t="s">
        <v>212</v>
      </c>
      <c r="AE50" s="9" t="s">
        <v>469</v>
      </c>
      <c r="AF50" s="9">
        <v>270</v>
      </c>
      <c r="AG50" s="9"/>
      <c r="AH50" s="9" t="s">
        <v>237</v>
      </c>
      <c r="AI50" s="9" t="s">
        <v>470</v>
      </c>
      <c r="AJ50" s="9">
        <v>16</v>
      </c>
      <c r="AK50" s="9" t="s">
        <v>285</v>
      </c>
      <c r="AL50" s="9">
        <v>16</v>
      </c>
      <c r="AM50" s="9" t="s">
        <v>285</v>
      </c>
      <c r="AN50" s="9">
        <v>16</v>
      </c>
      <c r="AO50" s="9" t="s">
        <v>285</v>
      </c>
      <c r="AP50" s="9">
        <v>28017</v>
      </c>
      <c r="AU50" s="34" t="s">
        <v>471</v>
      </c>
      <c r="AV50" s="8" t="s">
        <v>559</v>
      </c>
      <c r="AW50" s="34" t="s">
        <v>476</v>
      </c>
      <c r="AX50" s="34" t="s">
        <v>478</v>
      </c>
      <c r="AY50" s="8" t="s">
        <v>1061</v>
      </c>
      <c r="AZ50" s="35">
        <v>45820</v>
      </c>
      <c r="BA50" s="35">
        <v>45820</v>
      </c>
      <c r="BB50" s="35">
        <v>46022</v>
      </c>
      <c r="BC50" s="36">
        <f t="shared" si="0"/>
        <v>392922.00000000006</v>
      </c>
      <c r="BD50" s="36">
        <v>455789.52</v>
      </c>
      <c r="BE50" s="36"/>
      <c r="BF50" s="36"/>
      <c r="BG50" s="9" t="s">
        <v>480</v>
      </c>
      <c r="BI50" s="8" t="s">
        <v>481</v>
      </c>
      <c r="BJ50" s="53" t="s">
        <v>944</v>
      </c>
      <c r="BK50" s="36">
        <v>45578.951999999997</v>
      </c>
      <c r="BL50" s="37">
        <v>45820</v>
      </c>
      <c r="BM50" s="37">
        <v>46022</v>
      </c>
      <c r="BN50" s="25" t="s">
        <v>1086</v>
      </c>
      <c r="BP50" s="38">
        <v>43</v>
      </c>
      <c r="BQ50" s="18" t="s">
        <v>303</v>
      </c>
      <c r="BR50" s="8" t="s">
        <v>485</v>
      </c>
      <c r="BY50" s="9" t="s">
        <v>203</v>
      </c>
      <c r="CG50" s="34" t="s">
        <v>504</v>
      </c>
      <c r="CH50" s="52">
        <v>45930</v>
      </c>
    </row>
    <row r="51" spans="1:86" s="8" customFormat="1" x14ac:dyDescent="0.25">
      <c r="A51" s="9">
        <v>2025</v>
      </c>
      <c r="B51" s="52">
        <v>45839</v>
      </c>
      <c r="C51" s="52">
        <v>45930</v>
      </c>
      <c r="D51" s="32" t="s">
        <v>192</v>
      </c>
      <c r="E51" s="9" t="s">
        <v>197</v>
      </c>
      <c r="F51" s="9" t="s">
        <v>200</v>
      </c>
      <c r="G51" s="9" t="s">
        <v>930</v>
      </c>
      <c r="H51" s="9" t="s">
        <v>203</v>
      </c>
      <c r="I51" s="33" t="s">
        <v>581</v>
      </c>
      <c r="K51" s="9">
        <v>44</v>
      </c>
      <c r="M51" s="9"/>
      <c r="N51" s="53" t="s">
        <v>938</v>
      </c>
      <c r="O51" s="9">
        <v>44</v>
      </c>
      <c r="T51" s="8" t="s">
        <v>1023</v>
      </c>
      <c r="V51" s="8" t="s">
        <v>1024</v>
      </c>
      <c r="W51" s="9"/>
      <c r="X51" s="9"/>
      <c r="Y51" s="9"/>
      <c r="Z51" s="9" t="s">
        <v>204</v>
      </c>
      <c r="AA51" s="32" t="s">
        <v>1038</v>
      </c>
      <c r="AB51" s="9"/>
      <c r="AC51" s="9" t="s">
        <v>1003</v>
      </c>
      <c r="AD51" s="9" t="s">
        <v>231</v>
      </c>
      <c r="AE51" s="9" t="s">
        <v>1048</v>
      </c>
      <c r="AF51" s="9">
        <v>6503</v>
      </c>
      <c r="AG51" s="9" t="s">
        <v>1049</v>
      </c>
      <c r="AH51" s="9" t="s">
        <v>237</v>
      </c>
      <c r="AI51" s="9" t="s">
        <v>1050</v>
      </c>
      <c r="AJ51" s="9">
        <v>20</v>
      </c>
      <c r="AK51" s="9" t="s">
        <v>289</v>
      </c>
      <c r="AL51" s="9">
        <v>20</v>
      </c>
      <c r="AM51" s="9" t="s">
        <v>800</v>
      </c>
      <c r="AN51" s="9">
        <v>20</v>
      </c>
      <c r="AO51" s="9" t="s">
        <v>289</v>
      </c>
      <c r="AP51" s="9">
        <v>45010</v>
      </c>
      <c r="AU51" s="34" t="s">
        <v>471</v>
      </c>
      <c r="AV51" s="8" t="s">
        <v>902</v>
      </c>
      <c r="AW51" s="34" t="s">
        <v>476</v>
      </c>
      <c r="AX51" s="34" t="s">
        <v>478</v>
      </c>
      <c r="AY51" s="8" t="s">
        <v>1062</v>
      </c>
      <c r="AZ51" s="35">
        <v>45840</v>
      </c>
      <c r="BA51" s="35">
        <v>45840</v>
      </c>
      <c r="BB51" s="35">
        <v>46022</v>
      </c>
      <c r="BC51" s="36">
        <f t="shared" si="0"/>
        <v>246240.00000000003</v>
      </c>
      <c r="BD51" s="36">
        <v>285638.40000000002</v>
      </c>
      <c r="BE51" s="36"/>
      <c r="BF51" s="36"/>
      <c r="BG51" s="9" t="s">
        <v>480</v>
      </c>
      <c r="BI51" s="8" t="s">
        <v>481</v>
      </c>
      <c r="BJ51" s="53" t="s">
        <v>938</v>
      </c>
      <c r="BK51" s="36">
        <v>28563.84</v>
      </c>
      <c r="BL51" s="37">
        <v>45840</v>
      </c>
      <c r="BM51" s="37">
        <v>46022</v>
      </c>
      <c r="BN51" s="25" t="s">
        <v>1087</v>
      </c>
      <c r="BP51" s="38">
        <v>44</v>
      </c>
      <c r="BQ51" s="18" t="s">
        <v>302</v>
      </c>
      <c r="BR51" s="8" t="s">
        <v>484</v>
      </c>
      <c r="BY51" s="9" t="s">
        <v>203</v>
      </c>
      <c r="CG51" s="34" t="s">
        <v>504</v>
      </c>
      <c r="CH51" s="52">
        <v>45930</v>
      </c>
    </row>
    <row r="52" spans="1:86" s="8" customFormat="1" x14ac:dyDescent="0.25">
      <c r="A52" s="9">
        <v>2025</v>
      </c>
      <c r="B52" s="52">
        <v>45839</v>
      </c>
      <c r="C52" s="52">
        <v>45930</v>
      </c>
      <c r="D52" s="32" t="s">
        <v>192</v>
      </c>
      <c r="E52" s="9" t="s">
        <v>197</v>
      </c>
      <c r="F52" s="9" t="s">
        <v>200</v>
      </c>
      <c r="G52" s="9" t="s">
        <v>931</v>
      </c>
      <c r="H52" s="9" t="s">
        <v>203</v>
      </c>
      <c r="I52" s="33" t="s">
        <v>581</v>
      </c>
      <c r="K52" s="9">
        <v>45</v>
      </c>
      <c r="M52" s="9"/>
      <c r="N52" s="53" t="s">
        <v>939</v>
      </c>
      <c r="O52" s="9">
        <v>45</v>
      </c>
      <c r="T52" s="8" t="s">
        <v>1023</v>
      </c>
      <c r="V52" s="8" t="s">
        <v>1024</v>
      </c>
      <c r="W52" s="9"/>
      <c r="X52" s="9"/>
      <c r="Y52" s="9"/>
      <c r="Z52" s="9" t="s">
        <v>205</v>
      </c>
      <c r="AA52" s="32" t="s">
        <v>1037</v>
      </c>
      <c r="AB52" s="9"/>
      <c r="AC52" s="9" t="s">
        <v>668</v>
      </c>
      <c r="AD52" s="9" t="s">
        <v>231</v>
      </c>
      <c r="AE52" s="9" t="s">
        <v>811</v>
      </c>
      <c r="AF52" s="9">
        <v>664</v>
      </c>
      <c r="AG52" s="9">
        <v>11</v>
      </c>
      <c r="AH52" s="9" t="s">
        <v>237</v>
      </c>
      <c r="AI52" s="9" t="s">
        <v>812</v>
      </c>
      <c r="AJ52" s="9">
        <v>31</v>
      </c>
      <c r="AK52" s="9" t="s">
        <v>300</v>
      </c>
      <c r="AL52" s="9">
        <v>31</v>
      </c>
      <c r="AM52" s="9" t="s">
        <v>813</v>
      </c>
      <c r="AN52" s="9">
        <v>31</v>
      </c>
      <c r="AO52" s="9" t="s">
        <v>300</v>
      </c>
      <c r="AP52" s="9">
        <v>3103</v>
      </c>
      <c r="AU52" s="34" t="s">
        <v>471</v>
      </c>
      <c r="AV52" s="8" t="s">
        <v>902</v>
      </c>
      <c r="AW52" s="34" t="s">
        <v>476</v>
      </c>
      <c r="AX52" s="34" t="s">
        <v>478</v>
      </c>
      <c r="AY52" s="8" t="s">
        <v>1063</v>
      </c>
      <c r="AZ52" s="35">
        <v>45840</v>
      </c>
      <c r="BA52" s="35">
        <v>45840</v>
      </c>
      <c r="BB52" s="35">
        <v>45882</v>
      </c>
      <c r="BC52" s="36">
        <f t="shared" si="0"/>
        <v>208780</v>
      </c>
      <c r="BD52" s="36">
        <v>242184.8</v>
      </c>
      <c r="BE52" s="36"/>
      <c r="BF52" s="36"/>
      <c r="BG52" s="9" t="s">
        <v>480</v>
      </c>
      <c r="BI52" s="8" t="s">
        <v>481</v>
      </c>
      <c r="BJ52" s="53" t="s">
        <v>939</v>
      </c>
      <c r="BK52" s="36">
        <v>24218.48</v>
      </c>
      <c r="BL52" s="37">
        <v>45840</v>
      </c>
      <c r="BM52" s="37">
        <v>45882</v>
      </c>
      <c r="BN52" s="25" t="s">
        <v>1089</v>
      </c>
      <c r="BP52" s="38">
        <v>45</v>
      </c>
      <c r="BQ52" s="18" t="s">
        <v>302</v>
      </c>
      <c r="BR52" s="8" t="s">
        <v>484</v>
      </c>
      <c r="BY52" s="9" t="s">
        <v>203</v>
      </c>
      <c r="CG52" s="34" t="s">
        <v>504</v>
      </c>
      <c r="CH52" s="52">
        <v>45930</v>
      </c>
    </row>
    <row r="53" spans="1:86" s="8" customFormat="1" x14ac:dyDescent="0.25">
      <c r="A53" s="9">
        <v>2025</v>
      </c>
      <c r="B53" s="52">
        <v>45839</v>
      </c>
      <c r="C53" s="52">
        <v>45930</v>
      </c>
      <c r="D53" s="32" t="s">
        <v>192</v>
      </c>
      <c r="E53" s="9" t="s">
        <v>199</v>
      </c>
      <c r="F53" s="9" t="s">
        <v>200</v>
      </c>
      <c r="G53" s="9" t="s">
        <v>932</v>
      </c>
      <c r="H53" s="9" t="s">
        <v>203</v>
      </c>
      <c r="I53" s="33" t="s">
        <v>581</v>
      </c>
      <c r="K53" s="9">
        <v>46</v>
      </c>
      <c r="M53" s="9"/>
      <c r="N53" s="53" t="s">
        <v>940</v>
      </c>
      <c r="O53" s="9">
        <v>46</v>
      </c>
      <c r="T53" s="8" t="s">
        <v>1021</v>
      </c>
      <c r="V53" s="8" t="s">
        <v>1028</v>
      </c>
      <c r="W53" s="9" t="s">
        <v>1039</v>
      </c>
      <c r="X53" s="9" t="s">
        <v>1040</v>
      </c>
      <c r="Y53" s="9" t="s">
        <v>993</v>
      </c>
      <c r="Z53" s="9" t="s">
        <v>204</v>
      </c>
      <c r="AA53" s="32" t="s">
        <v>600</v>
      </c>
      <c r="AB53" s="9"/>
      <c r="AC53" s="9" t="s">
        <v>1000</v>
      </c>
      <c r="AD53" s="9" t="s">
        <v>231</v>
      </c>
      <c r="AE53" s="9" t="s">
        <v>597</v>
      </c>
      <c r="AF53" s="9">
        <v>21</v>
      </c>
      <c r="AG53" s="9"/>
      <c r="AH53" s="9" t="s">
        <v>237</v>
      </c>
      <c r="AI53" s="9" t="s">
        <v>464</v>
      </c>
      <c r="AJ53" s="9">
        <v>16</v>
      </c>
      <c r="AK53" s="9" t="s">
        <v>285</v>
      </c>
      <c r="AL53" s="9">
        <v>16</v>
      </c>
      <c r="AM53" s="9" t="s">
        <v>285</v>
      </c>
      <c r="AN53" s="9">
        <v>16</v>
      </c>
      <c r="AO53" s="9" t="s">
        <v>285</v>
      </c>
      <c r="AP53" s="9">
        <v>28000</v>
      </c>
      <c r="AU53" s="34" t="s">
        <v>471</v>
      </c>
      <c r="AV53" s="8" t="s">
        <v>559</v>
      </c>
      <c r="AW53" s="34" t="s">
        <v>476</v>
      </c>
      <c r="AX53" s="34" t="s">
        <v>478</v>
      </c>
      <c r="AY53" s="8" t="s">
        <v>1064</v>
      </c>
      <c r="AZ53" s="35">
        <v>45827</v>
      </c>
      <c r="BA53" s="35">
        <v>45827</v>
      </c>
      <c r="BB53" s="35">
        <v>46022</v>
      </c>
      <c r="BC53" s="36">
        <f t="shared" si="0"/>
        <v>113793.10344827587</v>
      </c>
      <c r="BD53" s="36">
        <v>132000</v>
      </c>
      <c r="BE53" s="36"/>
      <c r="BF53" s="36"/>
      <c r="BG53" s="9" t="s">
        <v>480</v>
      </c>
      <c r="BI53" s="8" t="s">
        <v>481</v>
      </c>
      <c r="BJ53" s="53" t="s">
        <v>940</v>
      </c>
      <c r="BK53" s="36">
        <v>13200</v>
      </c>
      <c r="BL53" s="37">
        <v>45827</v>
      </c>
      <c r="BM53" s="37">
        <v>46022</v>
      </c>
      <c r="BN53" s="25" t="s">
        <v>1088</v>
      </c>
      <c r="BP53" s="38">
        <v>46</v>
      </c>
      <c r="BQ53" s="18" t="s">
        <v>303</v>
      </c>
      <c r="BR53" s="8" t="s">
        <v>485</v>
      </c>
      <c r="BY53" s="9" t="s">
        <v>203</v>
      </c>
      <c r="CG53" s="34" t="s">
        <v>504</v>
      </c>
      <c r="CH53" s="52">
        <v>45930</v>
      </c>
    </row>
    <row r="54" spans="1:86" s="8" customFormat="1" x14ac:dyDescent="0.25">
      <c r="A54" s="9">
        <v>2025</v>
      </c>
      <c r="B54" s="52">
        <v>45839</v>
      </c>
      <c r="C54" s="52">
        <v>45930</v>
      </c>
      <c r="D54" s="32" t="s">
        <v>192</v>
      </c>
      <c r="E54" s="9" t="s">
        <v>197</v>
      </c>
      <c r="F54" s="9" t="s">
        <v>200</v>
      </c>
      <c r="G54" s="9" t="s">
        <v>933</v>
      </c>
      <c r="H54" s="9" t="s">
        <v>203</v>
      </c>
      <c r="I54" s="33" t="s">
        <v>581</v>
      </c>
      <c r="K54" s="9">
        <v>47</v>
      </c>
      <c r="M54" s="9"/>
      <c r="N54" s="54" t="s">
        <v>945</v>
      </c>
      <c r="O54" s="9">
        <v>47</v>
      </c>
      <c r="T54" s="8" t="s">
        <v>1025</v>
      </c>
      <c r="V54" s="8" t="s">
        <v>1029</v>
      </c>
      <c r="W54" s="9" t="s">
        <v>1041</v>
      </c>
      <c r="X54" s="9" t="s">
        <v>1042</v>
      </c>
      <c r="Y54" s="9" t="s">
        <v>1043</v>
      </c>
      <c r="Z54" s="9" t="s">
        <v>205</v>
      </c>
      <c r="AA54" s="32" t="s">
        <v>1036</v>
      </c>
      <c r="AB54" s="9"/>
      <c r="AC54" s="9" t="s">
        <v>757</v>
      </c>
      <c r="AD54" s="9" t="s">
        <v>212</v>
      </c>
      <c r="AE54" s="9" t="s">
        <v>469</v>
      </c>
      <c r="AF54" s="9">
        <v>258</v>
      </c>
      <c r="AG54" s="9"/>
      <c r="AH54" s="9" t="s">
        <v>237</v>
      </c>
      <c r="AI54" s="9" t="s">
        <v>470</v>
      </c>
      <c r="AJ54" s="9">
        <v>16</v>
      </c>
      <c r="AK54" s="9" t="s">
        <v>285</v>
      </c>
      <c r="AL54" s="9">
        <v>16</v>
      </c>
      <c r="AM54" s="9" t="s">
        <v>285</v>
      </c>
      <c r="AN54" s="9">
        <v>16</v>
      </c>
      <c r="AO54" s="9" t="s">
        <v>285</v>
      </c>
      <c r="AP54" s="9">
        <v>28017</v>
      </c>
      <c r="AU54" s="34" t="s">
        <v>471</v>
      </c>
      <c r="AV54" s="8" t="s">
        <v>837</v>
      </c>
      <c r="AW54" s="34" t="s">
        <v>476</v>
      </c>
      <c r="AX54" s="34" t="s">
        <v>478</v>
      </c>
      <c r="AY54" s="8" t="s">
        <v>1065</v>
      </c>
      <c r="AZ54" s="35">
        <v>45868</v>
      </c>
      <c r="BA54" s="35">
        <v>45868</v>
      </c>
      <c r="BB54" s="35">
        <v>46022</v>
      </c>
      <c r="BC54" s="36">
        <f t="shared" si="0"/>
        <v>124780.7327586207</v>
      </c>
      <c r="BD54" s="36">
        <v>144745.65</v>
      </c>
      <c r="BE54" s="36"/>
      <c r="BF54" s="36"/>
      <c r="BG54" s="9" t="s">
        <v>480</v>
      </c>
      <c r="BI54" s="8" t="s">
        <v>481</v>
      </c>
      <c r="BJ54" s="54" t="s">
        <v>945</v>
      </c>
      <c r="BK54" s="36">
        <v>14474.565000000001</v>
      </c>
      <c r="BL54" s="37">
        <v>45868</v>
      </c>
      <c r="BM54" s="37">
        <v>46022</v>
      </c>
      <c r="BN54" s="25" t="s">
        <v>1029</v>
      </c>
      <c r="BP54" s="38">
        <v>47</v>
      </c>
      <c r="BQ54" s="18" t="s">
        <v>302</v>
      </c>
      <c r="BR54" s="8" t="s">
        <v>484</v>
      </c>
      <c r="BY54" s="9" t="s">
        <v>203</v>
      </c>
      <c r="CG54" s="34" t="s">
        <v>504</v>
      </c>
      <c r="CH54" s="52">
        <v>45930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Z8:Z37 Z39:Z40 Z42:Z54">
      <formula1>Hidden_525</formula1>
    </dataValidation>
    <dataValidation type="list" allowBlank="1" showErrorMessage="1" sqref="AD8:AD54">
      <formula1>Hidden_629</formula1>
    </dataValidation>
    <dataValidation type="list" allowBlank="1" showErrorMessage="1" sqref="AH8:AH12 AH14:AH54">
      <formula1>Hidden_733</formula1>
    </dataValidation>
    <dataValidation type="list" allowBlank="1" showErrorMessage="1" sqref="AO8:AO52 AO54">
      <formula1>Hidden_840</formula1>
    </dataValidation>
    <dataValidation type="list" allowBlank="1" showErrorMessage="1" sqref="BQ8:BQ12 BQ48:BQ54">
      <formula1>Hidden_968</formula1>
    </dataValidation>
    <dataValidation type="list" allowBlank="1" showErrorMessage="1" sqref="BX8:BX12">
      <formula1>Hidden_1075</formula1>
    </dataValidation>
    <dataValidation type="list" allowBlank="1" showErrorMessage="1" sqref="BY8:BY54">
      <formula1>Hidden_1176</formula1>
    </dataValidation>
    <dataValidation type="list" allowBlank="1" showErrorMessage="1" sqref="D8:D54">
      <formula1>Hidden_13</formula1>
    </dataValidation>
    <dataValidation type="list" allowBlank="1" showErrorMessage="1" sqref="E8:E54">
      <formula1>Hidden_24</formula1>
    </dataValidation>
    <dataValidation type="list" allowBlank="1" showErrorMessage="1" sqref="F8:F54">
      <formula1>Hidden_35</formula1>
    </dataValidation>
    <dataValidation type="list" allowBlank="1" showErrorMessage="1" sqref="H8:H54">
      <formula1>Hidden_47</formula1>
    </dataValidation>
  </dataValidations>
  <hyperlinks>
    <hyperlink ref="L8" r:id="rId1"/>
    <hyperlink ref="L10" r:id="rId2"/>
    <hyperlink ref="L9" r:id="rId3"/>
    <hyperlink ref="L11" r:id="rId4"/>
    <hyperlink ref="L12" r:id="rId5"/>
    <hyperlink ref="S8" r:id="rId6"/>
    <hyperlink ref="T8" r:id="rId7"/>
    <hyperlink ref="U8" r:id="rId8"/>
    <hyperlink ref="V8" r:id="rId9"/>
    <hyperlink ref="S9" r:id="rId10"/>
    <hyperlink ref="T9" r:id="rId11"/>
    <hyperlink ref="U9" r:id="rId12"/>
    <hyperlink ref="V9" r:id="rId13"/>
    <hyperlink ref="S10" r:id="rId14"/>
    <hyperlink ref="T10" r:id="rId15"/>
    <hyperlink ref="U10" r:id="rId16"/>
    <hyperlink ref="V10" r:id="rId17"/>
    <hyperlink ref="S11" r:id="rId18"/>
    <hyperlink ref="T11" r:id="rId19"/>
    <hyperlink ref="U11" r:id="rId20"/>
    <hyperlink ref="V11" r:id="rId21"/>
    <hyperlink ref="S12" r:id="rId22"/>
    <hyperlink ref="U12" r:id="rId23"/>
    <hyperlink ref="V12" r:id="rId24"/>
    <hyperlink ref="T12" r:id="rId25"/>
    <hyperlink ref="BN8" r:id="rId26"/>
    <hyperlink ref="BN9" r:id="rId27"/>
    <hyperlink ref="BN10" r:id="rId28"/>
    <hyperlink ref="BN11" r:id="rId29"/>
    <hyperlink ref="BN12" r:id="rId30"/>
    <hyperlink ref="T13" r:id="rId31"/>
    <hyperlink ref="V13" r:id="rId32"/>
    <hyperlink ref="V14" r:id="rId33"/>
    <hyperlink ref="V15" r:id="rId34"/>
    <hyperlink ref="U13" r:id="rId35"/>
    <hyperlink ref="U14" r:id="rId36"/>
    <hyperlink ref="U15" r:id="rId37"/>
    <hyperlink ref="T14" r:id="rId38"/>
    <hyperlink ref="T15" r:id="rId39"/>
    <hyperlink ref="T16" r:id="rId40"/>
    <hyperlink ref="T18" r:id="rId41"/>
    <hyperlink ref="U16" r:id="rId42"/>
    <hyperlink ref="T17" r:id="rId43"/>
    <hyperlink ref="U18" r:id="rId44"/>
    <hyperlink ref="U17" r:id="rId45"/>
    <hyperlink ref="V16" r:id="rId46"/>
    <hyperlink ref="V18" r:id="rId47"/>
    <hyperlink ref="V17" r:id="rId48"/>
    <hyperlink ref="BN13" r:id="rId49"/>
    <hyperlink ref="BN14" r:id="rId50"/>
    <hyperlink ref="BN15" r:id="rId51"/>
    <hyperlink ref="BN16" r:id="rId52"/>
    <hyperlink ref="BN17" r:id="rId53"/>
    <hyperlink ref="T19" r:id="rId54"/>
    <hyperlink ref="BN19" r:id="rId55"/>
    <hyperlink ref="BN18" r:id="rId56"/>
    <hyperlink ref="V19" r:id="rId57"/>
    <hyperlink ref="T21" r:id="rId58"/>
    <hyperlink ref="V21" r:id="rId59"/>
    <hyperlink ref="BN21" r:id="rId60"/>
    <hyperlink ref="T20" r:id="rId61"/>
    <hyperlink ref="T22" r:id="rId62"/>
    <hyperlink ref="V22" r:id="rId63"/>
    <hyperlink ref="V23" r:id="rId64"/>
    <hyperlink ref="V24" r:id="rId65"/>
    <hyperlink ref="BN22" r:id="rId66"/>
    <hyperlink ref="BN20" r:id="rId67"/>
    <hyperlink ref="BN23" r:id="rId68"/>
    <hyperlink ref="BN24" r:id="rId69"/>
    <hyperlink ref="BN25" r:id="rId70"/>
    <hyperlink ref="T25" r:id="rId71"/>
    <hyperlink ref="T24" r:id="rId72"/>
    <hyperlink ref="T23" r:id="rId73"/>
    <hyperlink ref="T26" r:id="rId74"/>
    <hyperlink ref="T27" r:id="rId75"/>
    <hyperlink ref="T28" r:id="rId76"/>
    <hyperlink ref="T29" r:id="rId77"/>
    <hyperlink ref="V27" r:id="rId78"/>
    <hyperlink ref="V29" r:id="rId79"/>
    <hyperlink ref="V28" r:id="rId80"/>
    <hyperlink ref="V26" r:id="rId81"/>
    <hyperlink ref="V25" r:id="rId82"/>
    <hyperlink ref="V20" r:id="rId83"/>
    <hyperlink ref="BN26" r:id="rId84"/>
    <hyperlink ref="BN27" r:id="rId85"/>
    <hyperlink ref="BN28" r:id="rId86"/>
    <hyperlink ref="BN29" r:id="rId87"/>
    <hyperlink ref="T30" r:id="rId88"/>
    <hyperlink ref="V30" r:id="rId89"/>
    <hyperlink ref="BN30" r:id="rId90"/>
    <hyperlink ref="T31" r:id="rId91"/>
    <hyperlink ref="T32" r:id="rId92"/>
    <hyperlink ref="T33" r:id="rId93"/>
    <hyperlink ref="T34" r:id="rId94"/>
    <hyperlink ref="V31" r:id="rId95"/>
    <hyperlink ref="V32" r:id="rId96"/>
    <hyperlink ref="V33" r:id="rId97"/>
    <hyperlink ref="V34" r:id="rId98"/>
    <hyperlink ref="BN31" r:id="rId99"/>
    <hyperlink ref="BN32" r:id="rId100"/>
    <hyperlink ref="BN33" r:id="rId101"/>
    <hyperlink ref="BN34" r:id="rId102"/>
    <hyperlink ref="BN35" r:id="rId103"/>
    <hyperlink ref="V35" r:id="rId104"/>
    <hyperlink ref="T35" r:id="rId105"/>
    <hyperlink ref="T36" r:id="rId106"/>
    <hyperlink ref="BN36" r:id="rId107"/>
    <hyperlink ref="V36" r:id="rId108"/>
    <hyperlink ref="T37" r:id="rId109"/>
    <hyperlink ref="V37" r:id="rId110"/>
    <hyperlink ref="BN37" r:id="rId111"/>
    <hyperlink ref="T38" r:id="rId112"/>
    <hyperlink ref="V38" r:id="rId113"/>
    <hyperlink ref="BN38" r:id="rId114"/>
    <hyperlink ref="T39" r:id="rId115"/>
    <hyperlink ref="V39" r:id="rId116"/>
    <hyperlink ref="BN39" r:id="rId117"/>
    <hyperlink ref="T40" r:id="rId118"/>
    <hyperlink ref="V40" r:id="rId119"/>
    <hyperlink ref="BN40" r:id="rId120"/>
    <hyperlink ref="T41" r:id="rId121"/>
    <hyperlink ref="T42" r:id="rId122"/>
    <hyperlink ref="V41" r:id="rId123"/>
    <hyperlink ref="V42" r:id="rId124"/>
    <hyperlink ref="BN41" r:id="rId125"/>
    <hyperlink ref="BN42" r:id="rId126"/>
    <hyperlink ref="BN43" r:id="rId127"/>
    <hyperlink ref="BN44" r:id="rId128"/>
    <hyperlink ref="BN45" r:id="rId129"/>
    <hyperlink ref="BN46" r:id="rId130"/>
    <hyperlink ref="BN47" r:id="rId131"/>
    <hyperlink ref="BN48" r:id="rId132"/>
    <hyperlink ref="BN49" r:id="rId133"/>
    <hyperlink ref="BN50" r:id="rId134"/>
    <hyperlink ref="BN53" r:id="rId135"/>
    <hyperlink ref="BN52" r:id="rId136"/>
    <hyperlink ref="BN51" r:id="rId137"/>
    <hyperlink ref="BN54" r:id="rId138"/>
  </hyperlinks>
  <pageMargins left="0.7" right="0.7" top="0.75" bottom="0.75" header="0.3" footer="0.3"/>
  <pageSetup orientation="portrait" horizontalDpi="0" verticalDpi="0" r:id="rId13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2" sqref="G22"/>
    </sheetView>
  </sheetViews>
  <sheetFormatPr baseColWidth="10" defaultColWidth="9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opLeftCell="A127" workbookViewId="0">
      <selection activeCell="A142" sqref="A142"/>
    </sheetView>
  </sheetViews>
  <sheetFormatPr baseColWidth="10" defaultRowHeight="15" x14ac:dyDescent="0.25"/>
  <cols>
    <col min="1" max="1" width="3.42578125" style="41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40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 s="45">
        <v>1</v>
      </c>
      <c r="B4" s="28" t="s">
        <v>497</v>
      </c>
      <c r="C4" s="28" t="s">
        <v>722</v>
      </c>
      <c r="D4" s="28" t="s">
        <v>723</v>
      </c>
      <c r="E4" t="s">
        <v>205</v>
      </c>
      <c r="G4" t="s">
        <v>366</v>
      </c>
    </row>
    <row r="5" spans="1:7" x14ac:dyDescent="0.25">
      <c r="A5" s="45">
        <v>1</v>
      </c>
      <c r="B5" t="s">
        <v>500</v>
      </c>
      <c r="C5" t="s">
        <v>501</v>
      </c>
      <c r="D5" t="s">
        <v>724</v>
      </c>
      <c r="E5" t="s">
        <v>205</v>
      </c>
      <c r="G5" t="s">
        <v>365</v>
      </c>
    </row>
    <row r="6" spans="1:7" x14ac:dyDescent="0.25">
      <c r="A6" s="45">
        <v>2</v>
      </c>
      <c r="B6" s="28" t="s">
        <v>497</v>
      </c>
      <c r="C6" s="28" t="s">
        <v>722</v>
      </c>
      <c r="D6" s="28" t="s">
        <v>723</v>
      </c>
      <c r="E6" t="s">
        <v>205</v>
      </c>
      <c r="G6" t="s">
        <v>366</v>
      </c>
    </row>
    <row r="7" spans="1:7" x14ac:dyDescent="0.25">
      <c r="A7" s="45">
        <v>2</v>
      </c>
      <c r="B7" s="28" t="s">
        <v>500</v>
      </c>
      <c r="C7" s="28" t="s">
        <v>501</v>
      </c>
      <c r="D7" s="28" t="s">
        <v>724</v>
      </c>
      <c r="E7" t="s">
        <v>205</v>
      </c>
      <c r="G7" t="s">
        <v>365</v>
      </c>
    </row>
    <row r="8" spans="1:7" ht="15" customHeight="1" x14ac:dyDescent="0.25">
      <c r="A8" s="45">
        <v>3</v>
      </c>
      <c r="B8" s="28" t="s">
        <v>497</v>
      </c>
      <c r="C8" s="28" t="s">
        <v>722</v>
      </c>
      <c r="D8" s="28" t="s">
        <v>723</v>
      </c>
      <c r="E8" t="s">
        <v>205</v>
      </c>
      <c r="G8" t="s">
        <v>366</v>
      </c>
    </row>
    <row r="9" spans="1:7" x14ac:dyDescent="0.25">
      <c r="A9" s="45">
        <v>3</v>
      </c>
      <c r="B9" s="28" t="s">
        <v>500</v>
      </c>
      <c r="C9" s="28" t="s">
        <v>501</v>
      </c>
      <c r="D9" s="28" t="s">
        <v>724</v>
      </c>
      <c r="E9" t="s">
        <v>205</v>
      </c>
      <c r="G9" t="s">
        <v>365</v>
      </c>
    </row>
    <row r="10" spans="1:7" ht="15" customHeight="1" x14ac:dyDescent="0.25">
      <c r="A10" s="45">
        <v>4</v>
      </c>
      <c r="B10" s="28" t="s">
        <v>497</v>
      </c>
      <c r="C10" s="28" t="s">
        <v>722</v>
      </c>
      <c r="D10" s="28" t="s">
        <v>723</v>
      </c>
      <c r="E10" t="s">
        <v>205</v>
      </c>
      <c r="G10" t="s">
        <v>366</v>
      </c>
    </row>
    <row r="11" spans="1:7" x14ac:dyDescent="0.25">
      <c r="A11" s="45">
        <v>4</v>
      </c>
      <c r="B11" s="28" t="s">
        <v>500</v>
      </c>
      <c r="C11" s="28" t="s">
        <v>501</v>
      </c>
      <c r="D11" s="28" t="s">
        <v>724</v>
      </c>
      <c r="E11" t="s">
        <v>205</v>
      </c>
      <c r="G11" t="s">
        <v>365</v>
      </c>
    </row>
    <row r="12" spans="1:7" x14ac:dyDescent="0.25">
      <c r="A12" s="45">
        <v>5</v>
      </c>
      <c r="B12" s="3" t="s">
        <v>367</v>
      </c>
      <c r="C12" s="4" t="s">
        <v>368</v>
      </c>
      <c r="D12" s="4" t="s">
        <v>369</v>
      </c>
      <c r="E12" s="3" t="s">
        <v>205</v>
      </c>
      <c r="F12" s="3"/>
      <c r="G12" s="3" t="s">
        <v>370</v>
      </c>
    </row>
    <row r="13" spans="1:7" x14ac:dyDescent="0.25">
      <c r="A13" s="45">
        <v>5</v>
      </c>
      <c r="B13" s="3" t="s">
        <v>371</v>
      </c>
      <c r="C13" s="4" t="s">
        <v>372</v>
      </c>
      <c r="D13" s="4" t="s">
        <v>373</v>
      </c>
      <c r="E13" s="3" t="s">
        <v>205</v>
      </c>
      <c r="F13" s="3"/>
      <c r="G13" s="3" t="s">
        <v>374</v>
      </c>
    </row>
    <row r="14" spans="1:7" x14ac:dyDescent="0.25">
      <c r="A14" s="45">
        <v>5</v>
      </c>
      <c r="E14" t="s">
        <v>204</v>
      </c>
      <c r="F14" s="4" t="s">
        <v>375</v>
      </c>
      <c r="G14" s="3" t="s">
        <v>376</v>
      </c>
    </row>
    <row r="15" spans="1:7" x14ac:dyDescent="0.25">
      <c r="A15" s="45">
        <v>6</v>
      </c>
      <c r="B15" s="26" t="s">
        <v>515</v>
      </c>
      <c r="C15" t="s">
        <v>516</v>
      </c>
      <c r="D15" t="s">
        <v>517</v>
      </c>
      <c r="E15" t="s">
        <v>205</v>
      </c>
      <c r="G15" s="3" t="s">
        <v>738</v>
      </c>
    </row>
    <row r="16" spans="1:7" x14ac:dyDescent="0.25">
      <c r="A16" s="45">
        <v>6</v>
      </c>
      <c r="B16" s="26" t="s">
        <v>518</v>
      </c>
      <c r="C16" t="s">
        <v>519</v>
      </c>
      <c r="D16" t="s">
        <v>520</v>
      </c>
      <c r="E16" t="s">
        <v>204</v>
      </c>
      <c r="G16" s="3" t="s">
        <v>739</v>
      </c>
    </row>
    <row r="17" spans="1:7" x14ac:dyDescent="0.25">
      <c r="A17" s="45">
        <v>6</v>
      </c>
      <c r="B17" s="26" t="s">
        <v>521</v>
      </c>
      <c r="C17" t="s">
        <v>522</v>
      </c>
      <c r="D17" t="s">
        <v>523</v>
      </c>
      <c r="E17" t="s">
        <v>204</v>
      </c>
      <c r="G17" s="3" t="s">
        <v>556</v>
      </c>
    </row>
    <row r="18" spans="1:7" x14ac:dyDescent="0.25">
      <c r="A18" s="45">
        <v>7</v>
      </c>
      <c r="B18" s="26" t="s">
        <v>524</v>
      </c>
      <c r="C18" t="s">
        <v>525</v>
      </c>
      <c r="D18" t="s">
        <v>526</v>
      </c>
      <c r="E18" t="s">
        <v>204</v>
      </c>
      <c r="G18" s="3" t="s">
        <v>914</v>
      </c>
    </row>
    <row r="19" spans="1:7" x14ac:dyDescent="0.25">
      <c r="A19" s="45">
        <v>7</v>
      </c>
      <c r="E19" t="s">
        <v>204</v>
      </c>
      <c r="F19" s="26" t="s">
        <v>513</v>
      </c>
      <c r="G19" s="3" t="s">
        <v>870</v>
      </c>
    </row>
    <row r="20" spans="1:7" x14ac:dyDescent="0.25">
      <c r="A20" s="45">
        <v>7</v>
      </c>
      <c r="E20" t="s">
        <v>204</v>
      </c>
      <c r="F20" s="26" t="s">
        <v>514</v>
      </c>
      <c r="G20" s="3" t="s">
        <v>871</v>
      </c>
    </row>
    <row r="21" spans="1:7" x14ac:dyDescent="0.25">
      <c r="A21" s="45">
        <v>8</v>
      </c>
      <c r="B21" s="26" t="s">
        <v>536</v>
      </c>
      <c r="C21" t="s">
        <v>537</v>
      </c>
      <c r="D21" t="s">
        <v>538</v>
      </c>
      <c r="E21" t="s">
        <v>205</v>
      </c>
      <c r="G21" s="3" t="s">
        <v>915</v>
      </c>
    </row>
    <row r="22" spans="1:7" x14ac:dyDescent="0.25">
      <c r="A22" s="45">
        <v>8</v>
      </c>
      <c r="B22" s="26" t="s">
        <v>695</v>
      </c>
      <c r="C22" t="s">
        <v>694</v>
      </c>
      <c r="D22" t="s">
        <v>693</v>
      </c>
      <c r="E22" t="s">
        <v>205</v>
      </c>
      <c r="G22" s="3" t="s">
        <v>916</v>
      </c>
    </row>
    <row r="23" spans="1:7" x14ac:dyDescent="0.25">
      <c r="A23" s="45">
        <v>8</v>
      </c>
      <c r="B23" s="26" t="s">
        <v>691</v>
      </c>
      <c r="C23" t="s">
        <v>547</v>
      </c>
      <c r="D23" t="s">
        <v>692</v>
      </c>
      <c r="E23" t="s">
        <v>204</v>
      </c>
      <c r="G23" s="3" t="s">
        <v>917</v>
      </c>
    </row>
    <row r="24" spans="1:7" x14ac:dyDescent="0.25">
      <c r="A24" s="45">
        <v>9</v>
      </c>
      <c r="B24" s="26" t="s">
        <v>687</v>
      </c>
      <c r="C24" t="s">
        <v>686</v>
      </c>
      <c r="D24" s="28" t="s">
        <v>368</v>
      </c>
      <c r="E24" t="s">
        <v>205</v>
      </c>
      <c r="G24" s="3" t="s">
        <v>1007</v>
      </c>
    </row>
    <row r="25" spans="1:7" x14ac:dyDescent="0.25">
      <c r="A25" s="45">
        <v>9</v>
      </c>
      <c r="B25" s="26" t="s">
        <v>688</v>
      </c>
      <c r="C25" t="s">
        <v>689</v>
      </c>
      <c r="D25" t="s">
        <v>550</v>
      </c>
      <c r="E25" t="s">
        <v>204</v>
      </c>
      <c r="G25" s="3" t="s">
        <v>1006</v>
      </c>
    </row>
    <row r="26" spans="1:7" x14ac:dyDescent="0.25">
      <c r="A26" s="45">
        <v>9</v>
      </c>
      <c r="B26" s="26" t="s">
        <v>549</v>
      </c>
      <c r="C26" s="28" t="s">
        <v>550</v>
      </c>
      <c r="D26" t="s">
        <v>690</v>
      </c>
      <c r="E26" t="s">
        <v>205</v>
      </c>
      <c r="G26" s="30" t="s">
        <v>585</v>
      </c>
    </row>
    <row r="27" spans="1:7" x14ac:dyDescent="0.25">
      <c r="A27" s="45">
        <v>10</v>
      </c>
      <c r="B27" s="28" t="s">
        <v>552</v>
      </c>
      <c r="C27" s="28" t="s">
        <v>632</v>
      </c>
      <c r="D27" s="28" t="s">
        <v>554</v>
      </c>
      <c r="E27" s="28" t="s">
        <v>205</v>
      </c>
      <c r="F27" s="28"/>
      <c r="G27" s="28" t="s">
        <v>596</v>
      </c>
    </row>
    <row r="28" spans="1:7" x14ac:dyDescent="0.25">
      <c r="A28" s="45">
        <v>10</v>
      </c>
      <c r="B28" s="26" t="s">
        <v>698</v>
      </c>
      <c r="C28" t="s">
        <v>696</v>
      </c>
      <c r="D28" t="s">
        <v>697</v>
      </c>
      <c r="E28" t="s">
        <v>204</v>
      </c>
      <c r="G28" s="3" t="s">
        <v>920</v>
      </c>
    </row>
    <row r="29" spans="1:7" x14ac:dyDescent="0.25">
      <c r="A29" s="45">
        <v>10</v>
      </c>
      <c r="B29" s="26" t="s">
        <v>648</v>
      </c>
      <c r="C29" t="s">
        <v>647</v>
      </c>
      <c r="D29" t="s">
        <v>676</v>
      </c>
      <c r="E29" t="s">
        <v>204</v>
      </c>
      <c r="G29" s="3" t="s">
        <v>921</v>
      </c>
    </row>
    <row r="30" spans="1:7" x14ac:dyDescent="0.25">
      <c r="A30" s="45">
        <v>11</v>
      </c>
      <c r="E30" t="s">
        <v>204</v>
      </c>
      <c r="F30" s="26" t="s">
        <v>539</v>
      </c>
    </row>
    <row r="31" spans="1:7" x14ac:dyDescent="0.25">
      <c r="A31" s="45">
        <v>11</v>
      </c>
      <c r="E31" t="s">
        <v>204</v>
      </c>
      <c r="F31" s="26" t="s">
        <v>868</v>
      </c>
      <c r="G31" t="s">
        <v>567</v>
      </c>
    </row>
    <row r="32" spans="1:7" x14ac:dyDescent="0.25">
      <c r="A32" s="45">
        <v>11</v>
      </c>
      <c r="E32" t="s">
        <v>204</v>
      </c>
      <c r="F32" s="26" t="s">
        <v>540</v>
      </c>
    </row>
    <row r="33" spans="1:7" x14ac:dyDescent="0.25">
      <c r="A33" s="45">
        <v>12</v>
      </c>
      <c r="B33" t="s">
        <v>721</v>
      </c>
      <c r="C33" t="s">
        <v>622</v>
      </c>
      <c r="D33" t="s">
        <v>623</v>
      </c>
      <c r="E33" t="s">
        <v>204</v>
      </c>
      <c r="G33" t="s">
        <v>624</v>
      </c>
    </row>
    <row r="34" spans="1:7" x14ac:dyDescent="0.25">
      <c r="A34" s="45">
        <v>12</v>
      </c>
      <c r="B34" t="s">
        <v>625</v>
      </c>
      <c r="C34" t="s">
        <v>626</v>
      </c>
      <c r="D34" t="s">
        <v>627</v>
      </c>
      <c r="E34" t="s">
        <v>204</v>
      </c>
      <c r="G34" t="s">
        <v>628</v>
      </c>
    </row>
    <row r="35" spans="1:7" x14ac:dyDescent="0.25">
      <c r="A35" s="45">
        <v>12</v>
      </c>
      <c r="E35" t="s">
        <v>204</v>
      </c>
      <c r="F35" s="26" t="s">
        <v>629</v>
      </c>
      <c r="G35" t="s">
        <v>630</v>
      </c>
    </row>
    <row r="36" spans="1:7" x14ac:dyDescent="0.25">
      <c r="A36" s="45">
        <v>13</v>
      </c>
      <c r="B36" t="s">
        <v>552</v>
      </c>
      <c r="C36" t="s">
        <v>632</v>
      </c>
      <c r="D36" t="s">
        <v>554</v>
      </c>
      <c r="E36" t="s">
        <v>205</v>
      </c>
      <c r="G36" t="s">
        <v>596</v>
      </c>
    </row>
    <row r="37" spans="1:7" x14ac:dyDescent="0.25">
      <c r="A37" s="45">
        <v>13</v>
      </c>
      <c r="B37" t="s">
        <v>633</v>
      </c>
      <c r="C37" t="s">
        <v>634</v>
      </c>
      <c r="D37" t="s">
        <v>635</v>
      </c>
      <c r="E37" t="s">
        <v>205</v>
      </c>
      <c r="G37" t="s">
        <v>639</v>
      </c>
    </row>
    <row r="38" spans="1:7" x14ac:dyDescent="0.25">
      <c r="A38" s="45">
        <v>13</v>
      </c>
      <c r="B38" t="s">
        <v>636</v>
      </c>
      <c r="C38" t="s">
        <v>637</v>
      </c>
      <c r="D38" t="s">
        <v>638</v>
      </c>
      <c r="E38" t="s">
        <v>204</v>
      </c>
      <c r="G38" t="s">
        <v>640</v>
      </c>
    </row>
    <row r="39" spans="1:7" x14ac:dyDescent="0.25">
      <c r="A39" s="45">
        <v>14</v>
      </c>
      <c r="B39" t="s">
        <v>642</v>
      </c>
      <c r="C39" t="s">
        <v>643</v>
      </c>
      <c r="D39" t="s">
        <v>644</v>
      </c>
      <c r="E39" t="s">
        <v>204</v>
      </c>
      <c r="G39" t="s">
        <v>651</v>
      </c>
    </row>
    <row r="40" spans="1:7" x14ac:dyDescent="0.25">
      <c r="A40" s="45">
        <v>14</v>
      </c>
      <c r="B40" t="s">
        <v>645</v>
      </c>
      <c r="C40" t="s">
        <v>646</v>
      </c>
      <c r="D40" t="s">
        <v>647</v>
      </c>
      <c r="E40" t="s">
        <v>204</v>
      </c>
      <c r="G40" t="s">
        <v>652</v>
      </c>
    </row>
    <row r="41" spans="1:7" x14ac:dyDescent="0.25">
      <c r="A41" s="45">
        <v>13.657142857142899</v>
      </c>
      <c r="B41" t="s">
        <v>648</v>
      </c>
      <c r="C41" t="s">
        <v>649</v>
      </c>
      <c r="D41" t="s">
        <v>650</v>
      </c>
      <c r="E41" t="s">
        <v>204</v>
      </c>
      <c r="G41" t="s">
        <v>653</v>
      </c>
    </row>
    <row r="42" spans="1:7" x14ac:dyDescent="0.25">
      <c r="A42" s="45">
        <v>15</v>
      </c>
      <c r="E42" t="s">
        <v>204</v>
      </c>
      <c r="F42" t="s">
        <v>655</v>
      </c>
      <c r="G42" t="s">
        <v>659</v>
      </c>
    </row>
    <row r="43" spans="1:7" x14ac:dyDescent="0.25">
      <c r="A43" s="45">
        <v>14.6152380952381</v>
      </c>
      <c r="E43" t="s">
        <v>204</v>
      </c>
      <c r="F43" t="s">
        <v>656</v>
      </c>
      <c r="G43" t="s">
        <v>658</v>
      </c>
    </row>
    <row r="44" spans="1:7" x14ac:dyDescent="0.25">
      <c r="A44" s="45">
        <v>14.892380952381</v>
      </c>
      <c r="E44" t="s">
        <v>204</v>
      </c>
      <c r="F44" t="s">
        <v>657</v>
      </c>
      <c r="G44" t="s">
        <v>660</v>
      </c>
    </row>
    <row r="45" spans="1:7" x14ac:dyDescent="0.25">
      <c r="A45" s="45">
        <v>16</v>
      </c>
      <c r="E45" s="28" t="s">
        <v>204</v>
      </c>
      <c r="F45" s="28" t="s">
        <v>656</v>
      </c>
      <c r="G45" s="28" t="s">
        <v>658</v>
      </c>
    </row>
    <row r="46" spans="1:7" x14ac:dyDescent="0.25">
      <c r="A46" s="45">
        <v>15.7238095238095</v>
      </c>
      <c r="E46" s="28" t="s">
        <v>204</v>
      </c>
      <c r="F46" s="28" t="s">
        <v>657</v>
      </c>
      <c r="G46" s="28" t="s">
        <v>660</v>
      </c>
    </row>
    <row r="47" spans="1:7" x14ac:dyDescent="0.25">
      <c r="A47" s="45">
        <v>16.000952380952398</v>
      </c>
      <c r="B47" t="s">
        <v>661</v>
      </c>
      <c r="C47" t="s">
        <v>662</v>
      </c>
      <c r="D47" t="s">
        <v>663</v>
      </c>
      <c r="E47" t="s">
        <v>204</v>
      </c>
      <c r="G47" t="s">
        <v>664</v>
      </c>
    </row>
    <row r="48" spans="1:7" x14ac:dyDescent="0.25">
      <c r="A48" s="45">
        <v>17</v>
      </c>
      <c r="E48" t="s">
        <v>205</v>
      </c>
      <c r="F48" t="s">
        <v>666</v>
      </c>
      <c r="G48" t="s">
        <v>668</v>
      </c>
    </row>
    <row r="49" spans="1:7" x14ac:dyDescent="0.25">
      <c r="A49" s="45">
        <v>16.555238095238099</v>
      </c>
      <c r="E49" t="s">
        <v>204</v>
      </c>
      <c r="F49" t="s">
        <v>655</v>
      </c>
      <c r="G49" t="s">
        <v>659</v>
      </c>
    </row>
    <row r="50" spans="1:7" x14ac:dyDescent="0.25">
      <c r="A50" s="45">
        <v>16.832380952381001</v>
      </c>
      <c r="E50" t="s">
        <v>205</v>
      </c>
      <c r="F50" t="s">
        <v>667</v>
      </c>
      <c r="G50" t="s">
        <v>383</v>
      </c>
    </row>
    <row r="51" spans="1:7" x14ac:dyDescent="0.25">
      <c r="A51" s="45">
        <v>18</v>
      </c>
      <c r="B51" t="s">
        <v>671</v>
      </c>
      <c r="C51" t="s">
        <v>672</v>
      </c>
      <c r="D51" t="s">
        <v>368</v>
      </c>
      <c r="E51" t="s">
        <v>204</v>
      </c>
      <c r="G51" t="s">
        <v>670</v>
      </c>
    </row>
    <row r="52" spans="1:7" x14ac:dyDescent="0.25">
      <c r="A52" s="45">
        <v>17.663809523809601</v>
      </c>
      <c r="B52" t="s">
        <v>678</v>
      </c>
      <c r="C52" t="s">
        <v>673</v>
      </c>
      <c r="D52" t="s">
        <v>674</v>
      </c>
      <c r="E52" t="s">
        <v>205</v>
      </c>
      <c r="G52" t="s">
        <v>679</v>
      </c>
    </row>
    <row r="53" spans="1:7" x14ac:dyDescent="0.25">
      <c r="A53" s="45">
        <v>17.9409523809524</v>
      </c>
      <c r="B53" t="s">
        <v>675</v>
      </c>
      <c r="C53" t="s">
        <v>676</v>
      </c>
      <c r="D53" t="s">
        <v>677</v>
      </c>
      <c r="E53" t="s">
        <v>205</v>
      </c>
      <c r="G53" t="s">
        <v>680</v>
      </c>
    </row>
    <row r="54" spans="1:7" x14ac:dyDescent="0.25">
      <c r="A54" s="45">
        <v>19</v>
      </c>
      <c r="B54" t="s">
        <v>684</v>
      </c>
      <c r="C54" t="s">
        <v>685</v>
      </c>
      <c r="D54" t="s">
        <v>368</v>
      </c>
      <c r="E54" t="s">
        <v>204</v>
      </c>
      <c r="G54" t="s">
        <v>707</v>
      </c>
    </row>
    <row r="55" spans="1:7" x14ac:dyDescent="0.25">
      <c r="A55" s="45">
        <v>18.772380952380999</v>
      </c>
      <c r="B55" t="s">
        <v>699</v>
      </c>
      <c r="C55" t="s">
        <v>700</v>
      </c>
      <c r="D55" t="s">
        <v>701</v>
      </c>
      <c r="E55" s="28" t="s">
        <v>204</v>
      </c>
      <c r="G55" t="s">
        <v>705</v>
      </c>
    </row>
    <row r="56" spans="1:7" x14ac:dyDescent="0.25">
      <c r="A56" s="45">
        <v>19.049523809523802</v>
      </c>
      <c r="B56" t="s">
        <v>702</v>
      </c>
      <c r="C56" t="s">
        <v>703</v>
      </c>
      <c r="D56" t="s">
        <v>704</v>
      </c>
      <c r="E56" s="28" t="s">
        <v>204</v>
      </c>
      <c r="G56" t="s">
        <v>706</v>
      </c>
    </row>
    <row r="57" spans="1:7" x14ac:dyDescent="0.25">
      <c r="A57" s="45">
        <v>20</v>
      </c>
      <c r="B57" t="s">
        <v>708</v>
      </c>
      <c r="C57" t="s">
        <v>709</v>
      </c>
      <c r="D57" t="s">
        <v>710</v>
      </c>
      <c r="E57" t="s">
        <v>204</v>
      </c>
      <c r="G57" t="s">
        <v>714</v>
      </c>
    </row>
    <row r="58" spans="1:7" x14ac:dyDescent="0.25">
      <c r="A58" s="45">
        <v>19.603809523809598</v>
      </c>
      <c r="E58" t="s">
        <v>204</v>
      </c>
      <c r="F58" t="s">
        <v>711</v>
      </c>
      <c r="G58" t="s">
        <v>713</v>
      </c>
    </row>
    <row r="59" spans="1:7" x14ac:dyDescent="0.25">
      <c r="A59" s="45">
        <v>19.880952380952401</v>
      </c>
      <c r="B59" t="s">
        <v>712</v>
      </c>
      <c r="C59" t="s">
        <v>649</v>
      </c>
      <c r="D59" t="s">
        <v>501</v>
      </c>
      <c r="E59" t="s">
        <v>204</v>
      </c>
      <c r="G59" t="s">
        <v>715</v>
      </c>
    </row>
    <row r="60" spans="1:7" x14ac:dyDescent="0.25">
      <c r="A60" s="45">
        <v>21</v>
      </c>
      <c r="B60" s="28" t="s">
        <v>721</v>
      </c>
      <c r="C60" s="28" t="s">
        <v>622</v>
      </c>
      <c r="D60" s="28" t="s">
        <v>623</v>
      </c>
      <c r="E60" s="28" t="s">
        <v>204</v>
      </c>
      <c r="F60" s="28"/>
      <c r="G60" s="28" t="s">
        <v>624</v>
      </c>
    </row>
    <row r="61" spans="1:7" x14ac:dyDescent="0.25">
      <c r="A61" s="45">
        <v>20.712380952381</v>
      </c>
      <c r="B61" s="28" t="s">
        <v>625</v>
      </c>
      <c r="C61" s="28" t="s">
        <v>626</v>
      </c>
      <c r="D61" s="28" t="s">
        <v>627</v>
      </c>
      <c r="E61" s="28" t="s">
        <v>204</v>
      </c>
      <c r="F61" s="28"/>
      <c r="G61" s="28" t="s">
        <v>628</v>
      </c>
    </row>
    <row r="62" spans="1:7" x14ac:dyDescent="0.25">
      <c r="A62" s="45">
        <v>20.989523809523899</v>
      </c>
      <c r="B62" s="28"/>
      <c r="C62" s="28"/>
      <c r="D62" s="28"/>
      <c r="E62" s="28" t="s">
        <v>204</v>
      </c>
      <c r="F62" s="26" t="s">
        <v>629</v>
      </c>
      <c r="G62" s="28" t="s">
        <v>630</v>
      </c>
    </row>
    <row r="63" spans="1:7" x14ac:dyDescent="0.25">
      <c r="A63" s="45">
        <v>22</v>
      </c>
      <c r="B63" s="28" t="s">
        <v>721</v>
      </c>
      <c r="C63" s="28" t="s">
        <v>622</v>
      </c>
      <c r="D63" s="28" t="s">
        <v>623</v>
      </c>
      <c r="E63" s="28" t="s">
        <v>204</v>
      </c>
      <c r="F63" s="28"/>
      <c r="G63" s="28" t="s">
        <v>624</v>
      </c>
    </row>
    <row r="64" spans="1:7" x14ac:dyDescent="0.25">
      <c r="A64" s="45">
        <v>21.5438095238096</v>
      </c>
      <c r="B64" s="28" t="s">
        <v>625</v>
      </c>
      <c r="C64" s="28" t="s">
        <v>626</v>
      </c>
      <c r="D64" s="28" t="s">
        <v>627</v>
      </c>
      <c r="E64" s="28" t="s">
        <v>204</v>
      </c>
      <c r="F64" s="28"/>
      <c r="G64" s="28" t="s">
        <v>628</v>
      </c>
    </row>
    <row r="65" spans="1:7" x14ac:dyDescent="0.25">
      <c r="A65" s="45">
        <v>21.820952380952399</v>
      </c>
      <c r="B65" s="28"/>
      <c r="C65" s="28"/>
      <c r="D65" s="28"/>
      <c r="E65" s="28" t="s">
        <v>204</v>
      </c>
      <c r="F65" s="26" t="s">
        <v>629</v>
      </c>
      <c r="G65" s="28" t="s">
        <v>630</v>
      </c>
    </row>
    <row r="66" spans="1:7" x14ac:dyDescent="0.25">
      <c r="A66" s="45">
        <v>23</v>
      </c>
      <c r="B66" t="s">
        <v>497</v>
      </c>
      <c r="C66" t="s">
        <v>722</v>
      </c>
      <c r="D66" t="s">
        <v>723</v>
      </c>
      <c r="E66" t="s">
        <v>205</v>
      </c>
      <c r="G66" s="28" t="s">
        <v>366</v>
      </c>
    </row>
    <row r="67" spans="1:7" x14ac:dyDescent="0.25">
      <c r="A67" s="45">
        <v>22.652380952381002</v>
      </c>
      <c r="B67" t="s">
        <v>725</v>
      </c>
      <c r="C67" t="s">
        <v>722</v>
      </c>
      <c r="D67" t="s">
        <v>726</v>
      </c>
      <c r="E67" t="s">
        <v>205</v>
      </c>
      <c r="G67" t="s">
        <v>731</v>
      </c>
    </row>
    <row r="68" spans="1:7" x14ac:dyDescent="0.25">
      <c r="A68" s="45">
        <v>22.9295238095239</v>
      </c>
      <c r="B68" t="s">
        <v>727</v>
      </c>
      <c r="C68" t="s">
        <v>728</v>
      </c>
      <c r="D68" t="s">
        <v>729</v>
      </c>
      <c r="E68" t="s">
        <v>205</v>
      </c>
      <c r="G68" t="s">
        <v>730</v>
      </c>
    </row>
    <row r="69" spans="1:7" x14ac:dyDescent="0.25">
      <c r="A69" s="45">
        <v>24</v>
      </c>
      <c r="E69" t="s">
        <v>204</v>
      </c>
      <c r="F69" t="s">
        <v>732</v>
      </c>
      <c r="G69" t="s">
        <v>382</v>
      </c>
    </row>
    <row r="70" spans="1:7" x14ac:dyDescent="0.25">
      <c r="A70" s="45">
        <v>23.7609523809524</v>
      </c>
      <c r="E70" t="s">
        <v>204</v>
      </c>
      <c r="F70" t="s">
        <v>733</v>
      </c>
      <c r="G70" t="s">
        <v>735</v>
      </c>
    </row>
    <row r="71" spans="1:7" x14ac:dyDescent="0.25">
      <c r="A71" s="45">
        <v>24.038095238095298</v>
      </c>
      <c r="E71" t="s">
        <v>205</v>
      </c>
      <c r="F71" t="s">
        <v>734</v>
      </c>
      <c r="G71" t="s">
        <v>736</v>
      </c>
    </row>
    <row r="72" spans="1:7" s="28" customFormat="1" x14ac:dyDescent="0.25">
      <c r="A72" s="45">
        <v>25</v>
      </c>
      <c r="B72" s="26" t="s">
        <v>515</v>
      </c>
      <c r="C72" s="28" t="s">
        <v>516</v>
      </c>
      <c r="D72" s="28" t="s">
        <v>517</v>
      </c>
      <c r="E72" s="28" t="s">
        <v>205</v>
      </c>
      <c r="G72" s="3" t="s">
        <v>738</v>
      </c>
    </row>
    <row r="73" spans="1:7" s="28" customFormat="1" x14ac:dyDescent="0.25">
      <c r="A73" s="45">
        <v>25</v>
      </c>
      <c r="B73" s="26" t="s">
        <v>518</v>
      </c>
      <c r="C73" s="28" t="s">
        <v>519</v>
      </c>
      <c r="D73" s="28" t="s">
        <v>520</v>
      </c>
      <c r="E73" s="28" t="s">
        <v>204</v>
      </c>
      <c r="G73" s="3" t="s">
        <v>739</v>
      </c>
    </row>
    <row r="74" spans="1:7" s="28" customFormat="1" x14ac:dyDescent="0.25">
      <c r="A74" s="45">
        <v>25</v>
      </c>
      <c r="B74" s="26" t="s">
        <v>521</v>
      </c>
      <c r="C74" s="28" t="s">
        <v>522</v>
      </c>
      <c r="D74" s="28" t="s">
        <v>523</v>
      </c>
      <c r="E74" s="28" t="s">
        <v>204</v>
      </c>
      <c r="G74" s="3" t="s">
        <v>556</v>
      </c>
    </row>
    <row r="75" spans="1:7" x14ac:dyDescent="0.25">
      <c r="A75" s="45">
        <v>26</v>
      </c>
      <c r="B75" s="26"/>
      <c r="E75" t="s">
        <v>204</v>
      </c>
      <c r="F75" t="s">
        <v>746</v>
      </c>
      <c r="G75" s="3" t="s">
        <v>750</v>
      </c>
    </row>
    <row r="76" spans="1:7" x14ac:dyDescent="0.25">
      <c r="A76" s="45">
        <v>25.700952380952401</v>
      </c>
      <c r="B76" s="26"/>
      <c r="E76" t="s">
        <v>204</v>
      </c>
      <c r="F76" t="s">
        <v>747</v>
      </c>
      <c r="G76" s="3" t="s">
        <v>748</v>
      </c>
    </row>
    <row r="77" spans="1:7" x14ac:dyDescent="0.25">
      <c r="A77" s="45">
        <v>25.9780952380953</v>
      </c>
      <c r="B77" s="26" t="s">
        <v>743</v>
      </c>
      <c r="C77" t="s">
        <v>744</v>
      </c>
      <c r="D77" t="s">
        <v>745</v>
      </c>
      <c r="E77" t="s">
        <v>204</v>
      </c>
      <c r="G77" s="3" t="s">
        <v>749</v>
      </c>
    </row>
    <row r="78" spans="1:7" x14ac:dyDescent="0.25">
      <c r="A78" s="45">
        <v>27</v>
      </c>
      <c r="B78" s="26" t="s">
        <v>367</v>
      </c>
      <c r="C78" t="s">
        <v>368</v>
      </c>
      <c r="D78" t="s">
        <v>369</v>
      </c>
      <c r="E78" t="s">
        <v>205</v>
      </c>
      <c r="G78" s="3" t="s">
        <v>370</v>
      </c>
    </row>
    <row r="79" spans="1:7" x14ac:dyDescent="0.25">
      <c r="A79" s="45">
        <v>26.5323809523811</v>
      </c>
      <c r="B79" s="26" t="s">
        <v>753</v>
      </c>
      <c r="C79" t="s">
        <v>754</v>
      </c>
      <c r="D79" t="s">
        <v>755</v>
      </c>
      <c r="E79" t="s">
        <v>204</v>
      </c>
      <c r="G79" s="3" t="s">
        <v>756</v>
      </c>
    </row>
    <row r="80" spans="1:7" x14ac:dyDescent="0.25">
      <c r="A80" s="45">
        <v>26.809523809523998</v>
      </c>
      <c r="B80" s="26" t="s">
        <v>751</v>
      </c>
      <c r="C80" t="s">
        <v>752</v>
      </c>
      <c r="D80" t="s">
        <v>369</v>
      </c>
      <c r="E80" t="s">
        <v>205</v>
      </c>
      <c r="G80" s="3" t="s">
        <v>757</v>
      </c>
    </row>
    <row r="81" spans="1:7" x14ac:dyDescent="0.25">
      <c r="A81" s="45">
        <v>28</v>
      </c>
      <c r="B81" s="28" t="s">
        <v>497</v>
      </c>
      <c r="C81" s="28" t="s">
        <v>722</v>
      </c>
      <c r="D81" s="28" t="s">
        <v>723</v>
      </c>
      <c r="E81" s="28" t="s">
        <v>205</v>
      </c>
      <c r="F81" s="28"/>
      <c r="G81" s="28" t="s">
        <v>366</v>
      </c>
    </row>
    <row r="82" spans="1:7" x14ac:dyDescent="0.25">
      <c r="A82" s="45">
        <v>28</v>
      </c>
      <c r="B82" s="28" t="s">
        <v>725</v>
      </c>
      <c r="C82" s="28" t="s">
        <v>722</v>
      </c>
      <c r="D82" s="28" t="s">
        <v>726</v>
      </c>
      <c r="E82" s="28" t="s">
        <v>205</v>
      </c>
      <c r="F82" s="28"/>
      <c r="G82" s="28" t="s">
        <v>731</v>
      </c>
    </row>
    <row r="83" spans="1:7" x14ac:dyDescent="0.25">
      <c r="A83" s="45">
        <v>27.640952380952701</v>
      </c>
      <c r="B83" s="28" t="s">
        <v>727</v>
      </c>
      <c r="C83" s="28" t="s">
        <v>728</v>
      </c>
      <c r="D83" s="28" t="s">
        <v>729</v>
      </c>
      <c r="E83" s="28" t="s">
        <v>205</v>
      </c>
      <c r="F83" s="28"/>
      <c r="G83" s="28" t="s">
        <v>730</v>
      </c>
    </row>
    <row r="84" spans="1:7" x14ac:dyDescent="0.25">
      <c r="A84" s="45">
        <v>29</v>
      </c>
      <c r="B84" t="s">
        <v>859</v>
      </c>
      <c r="C84" t="s">
        <v>860</v>
      </c>
      <c r="D84" t="s">
        <v>861</v>
      </c>
      <c r="E84" t="s">
        <v>204</v>
      </c>
      <c r="G84" t="s">
        <v>865</v>
      </c>
    </row>
    <row r="85" spans="1:7" x14ac:dyDescent="0.25">
      <c r="A85" s="45">
        <v>29</v>
      </c>
      <c r="B85" t="s">
        <v>862</v>
      </c>
      <c r="C85" t="s">
        <v>863</v>
      </c>
      <c r="D85" t="s">
        <v>550</v>
      </c>
      <c r="E85" t="s">
        <v>205</v>
      </c>
      <c r="G85" t="s">
        <v>864</v>
      </c>
    </row>
    <row r="86" spans="1:7" x14ac:dyDescent="0.25">
      <c r="A86" s="45">
        <v>29</v>
      </c>
      <c r="B86" t="s">
        <v>549</v>
      </c>
      <c r="C86" t="s">
        <v>550</v>
      </c>
      <c r="D86" t="s">
        <v>551</v>
      </c>
      <c r="E86" t="s">
        <v>205</v>
      </c>
      <c r="G86" t="s">
        <v>585</v>
      </c>
    </row>
    <row r="87" spans="1:7" x14ac:dyDescent="0.25">
      <c r="A87" s="45">
        <v>30</v>
      </c>
      <c r="B87" s="30" t="s">
        <v>684</v>
      </c>
      <c r="C87" s="30" t="s">
        <v>685</v>
      </c>
      <c r="D87" s="30" t="s">
        <v>368</v>
      </c>
      <c r="E87" s="30" t="s">
        <v>204</v>
      </c>
      <c r="F87" s="30"/>
      <c r="G87" s="30" t="s">
        <v>707</v>
      </c>
    </row>
    <row r="88" spans="1:7" x14ac:dyDescent="0.25">
      <c r="A88" s="45">
        <v>30</v>
      </c>
      <c r="B88" s="30" t="s">
        <v>699</v>
      </c>
      <c r="C88" s="30" t="s">
        <v>700</v>
      </c>
      <c r="D88" s="30" t="s">
        <v>701</v>
      </c>
      <c r="E88" s="30" t="s">
        <v>204</v>
      </c>
      <c r="F88" s="30"/>
      <c r="G88" s="30" t="s">
        <v>705</v>
      </c>
    </row>
    <row r="89" spans="1:7" x14ac:dyDescent="0.25">
      <c r="A89" s="45">
        <v>29.732671201814</v>
      </c>
      <c r="B89" s="30" t="s">
        <v>702</v>
      </c>
      <c r="C89" s="30" t="s">
        <v>703</v>
      </c>
      <c r="D89" s="30" t="s">
        <v>704</v>
      </c>
      <c r="E89" s="30" t="s">
        <v>204</v>
      </c>
      <c r="F89" s="30"/>
      <c r="G89" s="30" t="s">
        <v>706</v>
      </c>
    </row>
    <row r="90" spans="1:7" x14ac:dyDescent="0.25">
      <c r="A90" s="45">
        <v>31</v>
      </c>
      <c r="E90" t="s">
        <v>204</v>
      </c>
      <c r="F90" t="s">
        <v>866</v>
      </c>
      <c r="G90" t="s">
        <v>869</v>
      </c>
    </row>
    <row r="91" spans="1:7" x14ac:dyDescent="0.25">
      <c r="A91" s="45">
        <v>31</v>
      </c>
      <c r="E91" t="s">
        <v>204</v>
      </c>
      <c r="F91" t="s">
        <v>867</v>
      </c>
      <c r="G91" t="s">
        <v>872</v>
      </c>
    </row>
    <row r="92" spans="1:7" x14ac:dyDescent="0.25">
      <c r="A92" s="45">
        <v>30.603446712017998</v>
      </c>
      <c r="E92" t="s">
        <v>204</v>
      </c>
      <c r="F92" t="s">
        <v>868</v>
      </c>
      <c r="G92" t="s">
        <v>567</v>
      </c>
    </row>
    <row r="93" spans="1:7" x14ac:dyDescent="0.25">
      <c r="A93" s="45">
        <v>32</v>
      </c>
      <c r="B93" s="30" t="s">
        <v>552</v>
      </c>
      <c r="C93" s="30" t="s">
        <v>632</v>
      </c>
      <c r="D93" s="30" t="s">
        <v>554</v>
      </c>
      <c r="E93" s="30" t="s">
        <v>205</v>
      </c>
      <c r="F93" s="30"/>
      <c r="G93" s="30" t="s">
        <v>596</v>
      </c>
    </row>
    <row r="94" spans="1:7" x14ac:dyDescent="0.25">
      <c r="A94" s="45">
        <v>32</v>
      </c>
      <c r="B94" s="30" t="s">
        <v>633</v>
      </c>
      <c r="C94" s="30" t="s">
        <v>634</v>
      </c>
      <c r="D94" s="30" t="s">
        <v>635</v>
      </c>
      <c r="E94" s="30" t="s">
        <v>205</v>
      </c>
      <c r="F94" s="30"/>
      <c r="G94" s="30" t="s">
        <v>639</v>
      </c>
    </row>
    <row r="95" spans="1:7" x14ac:dyDescent="0.25">
      <c r="A95" s="45">
        <v>32</v>
      </c>
      <c r="B95" s="30" t="s">
        <v>636</v>
      </c>
      <c r="C95" s="30" t="s">
        <v>637</v>
      </c>
      <c r="D95" s="30" t="s">
        <v>638</v>
      </c>
      <c r="E95" s="30" t="s">
        <v>204</v>
      </c>
      <c r="F95" s="30"/>
      <c r="G95" s="30" t="s">
        <v>640</v>
      </c>
    </row>
    <row r="96" spans="1:7" x14ac:dyDescent="0.25">
      <c r="A96" s="45">
        <v>33</v>
      </c>
      <c r="B96" s="30" t="s">
        <v>684</v>
      </c>
      <c r="C96" s="30" t="s">
        <v>685</v>
      </c>
      <c r="D96" s="30" t="s">
        <v>368</v>
      </c>
      <c r="E96" s="30" t="s">
        <v>204</v>
      </c>
      <c r="F96" s="30"/>
      <c r="G96" s="30" t="s">
        <v>707</v>
      </c>
    </row>
    <row r="97" spans="1:7" x14ac:dyDescent="0.25">
      <c r="A97" s="45">
        <v>33</v>
      </c>
      <c r="B97" s="30" t="s">
        <v>699</v>
      </c>
      <c r="C97" s="30" t="s">
        <v>700</v>
      </c>
      <c r="D97" s="30" t="s">
        <v>701</v>
      </c>
      <c r="E97" s="30" t="s">
        <v>204</v>
      </c>
      <c r="F97" s="30"/>
      <c r="G97" s="30" t="s">
        <v>705</v>
      </c>
    </row>
    <row r="98" spans="1:7" x14ac:dyDescent="0.25">
      <c r="A98" s="45">
        <v>33</v>
      </c>
      <c r="B98" s="30" t="s">
        <v>702</v>
      </c>
      <c r="C98" s="30" t="s">
        <v>703</v>
      </c>
      <c r="D98" s="30" t="s">
        <v>704</v>
      </c>
      <c r="E98" s="30" t="s">
        <v>204</v>
      </c>
      <c r="F98" s="30"/>
      <c r="G98" s="30" t="s">
        <v>706</v>
      </c>
    </row>
    <row r="99" spans="1:7" x14ac:dyDescent="0.25">
      <c r="A99" s="45">
        <v>34</v>
      </c>
      <c r="B99" t="s">
        <v>877</v>
      </c>
      <c r="C99" t="s">
        <v>700</v>
      </c>
      <c r="D99" t="s">
        <v>878</v>
      </c>
      <c r="E99" t="s">
        <v>204</v>
      </c>
      <c r="G99" t="s">
        <v>886</v>
      </c>
    </row>
    <row r="100" spans="1:7" x14ac:dyDescent="0.25">
      <c r="A100" s="45">
        <v>34</v>
      </c>
      <c r="B100" t="s">
        <v>879</v>
      </c>
      <c r="C100" t="s">
        <v>647</v>
      </c>
      <c r="D100" t="s">
        <v>880</v>
      </c>
      <c r="E100" t="s">
        <v>204</v>
      </c>
      <c r="G100" t="s">
        <v>884</v>
      </c>
    </row>
    <row r="101" spans="1:7" x14ac:dyDescent="0.25">
      <c r="A101" s="45">
        <v>34</v>
      </c>
      <c r="B101" t="s">
        <v>881</v>
      </c>
      <c r="C101" t="s">
        <v>882</v>
      </c>
      <c r="D101" t="s">
        <v>883</v>
      </c>
      <c r="E101" t="s">
        <v>204</v>
      </c>
      <c r="G101" t="s">
        <v>885</v>
      </c>
    </row>
    <row r="102" spans="1:7" x14ac:dyDescent="0.25">
      <c r="A102" s="45">
        <v>35</v>
      </c>
      <c r="E102" s="30" t="s">
        <v>205</v>
      </c>
      <c r="F102" s="30" t="s">
        <v>666</v>
      </c>
      <c r="G102" s="30" t="s">
        <v>668</v>
      </c>
    </row>
    <row r="103" spans="1:7" x14ac:dyDescent="0.25">
      <c r="A103" s="45">
        <v>35</v>
      </c>
      <c r="E103" s="30" t="s">
        <v>204</v>
      </c>
      <c r="F103" s="30" t="s">
        <v>655</v>
      </c>
      <c r="G103" s="30" t="s">
        <v>659</v>
      </c>
    </row>
    <row r="104" spans="1:7" x14ac:dyDescent="0.25">
      <c r="A104" s="45">
        <v>35</v>
      </c>
      <c r="E104" s="30" t="s">
        <v>205</v>
      </c>
      <c r="F104" s="30" t="s">
        <v>667</v>
      </c>
      <c r="G104" s="30" t="s">
        <v>383</v>
      </c>
    </row>
    <row r="105" spans="1:7" x14ac:dyDescent="0.25">
      <c r="A105" s="45">
        <v>36</v>
      </c>
      <c r="B105" s="26" t="s">
        <v>524</v>
      </c>
      <c r="C105" s="46" t="s">
        <v>525</v>
      </c>
      <c r="D105" s="46" t="s">
        <v>526</v>
      </c>
      <c r="E105" s="46" t="s">
        <v>204</v>
      </c>
      <c r="F105" s="46"/>
      <c r="G105" s="3" t="s">
        <v>914</v>
      </c>
    </row>
    <row r="106" spans="1:7" x14ac:dyDescent="0.25">
      <c r="A106" s="45">
        <v>36</v>
      </c>
      <c r="E106" s="46" t="s">
        <v>204</v>
      </c>
      <c r="F106" t="s">
        <v>946</v>
      </c>
      <c r="G106" s="3" t="s">
        <v>870</v>
      </c>
    </row>
    <row r="107" spans="1:7" x14ac:dyDescent="0.25">
      <c r="A107" s="45">
        <v>36</v>
      </c>
      <c r="E107" s="46" t="s">
        <v>204</v>
      </c>
      <c r="F107" t="s">
        <v>514</v>
      </c>
      <c r="G107" s="3" t="s">
        <v>871</v>
      </c>
    </row>
    <row r="108" spans="1:7" x14ac:dyDescent="0.25">
      <c r="A108" s="45">
        <v>37</v>
      </c>
      <c r="E108" s="46" t="s">
        <v>204</v>
      </c>
      <c r="F108" t="s">
        <v>947</v>
      </c>
      <c r="G108" s="8" t="s">
        <v>1005</v>
      </c>
    </row>
    <row r="109" spans="1:7" x14ac:dyDescent="0.25">
      <c r="A109" s="45">
        <v>37</v>
      </c>
      <c r="E109" s="46" t="s">
        <v>204</v>
      </c>
      <c r="F109" t="s">
        <v>948</v>
      </c>
      <c r="G109" s="8" t="s">
        <v>1010</v>
      </c>
    </row>
    <row r="110" spans="1:7" x14ac:dyDescent="0.25">
      <c r="A110" s="45">
        <v>37</v>
      </c>
      <c r="E110" s="46" t="s">
        <v>204</v>
      </c>
      <c r="F110" t="s">
        <v>949</v>
      </c>
      <c r="G110" s="8" t="s">
        <v>1011</v>
      </c>
    </row>
    <row r="111" spans="1:7" x14ac:dyDescent="0.25">
      <c r="A111" s="45">
        <v>38</v>
      </c>
      <c r="B111" t="s">
        <v>951</v>
      </c>
      <c r="C111" t="s">
        <v>952</v>
      </c>
      <c r="D111" t="s">
        <v>953</v>
      </c>
      <c r="E111" s="46" t="s">
        <v>204</v>
      </c>
      <c r="G111" t="s">
        <v>1009</v>
      </c>
    </row>
    <row r="112" spans="1:7" x14ac:dyDescent="0.25">
      <c r="A112" s="45">
        <v>38</v>
      </c>
      <c r="B112" s="26" t="s">
        <v>753</v>
      </c>
      <c r="C112" s="46" t="s">
        <v>754</v>
      </c>
      <c r="D112" s="46" t="s">
        <v>755</v>
      </c>
      <c r="E112" s="46" t="s">
        <v>204</v>
      </c>
      <c r="F112" s="46"/>
      <c r="G112" s="3" t="s">
        <v>756</v>
      </c>
    </row>
    <row r="113" spans="1:7" x14ac:dyDescent="0.25">
      <c r="A113" s="45">
        <v>38</v>
      </c>
      <c r="E113" s="46" t="s">
        <v>205</v>
      </c>
      <c r="F113" t="s">
        <v>950</v>
      </c>
      <c r="G113" s="46" t="s">
        <v>983</v>
      </c>
    </row>
    <row r="114" spans="1:7" x14ac:dyDescent="0.25">
      <c r="A114" s="45">
        <v>39</v>
      </c>
      <c r="B114" s="46" t="s">
        <v>500</v>
      </c>
      <c r="C114" s="46" t="s">
        <v>501</v>
      </c>
      <c r="D114" s="46" t="s">
        <v>724</v>
      </c>
      <c r="E114" s="46" t="s">
        <v>205</v>
      </c>
      <c r="F114" s="46"/>
      <c r="G114" s="46" t="s">
        <v>365</v>
      </c>
    </row>
    <row r="115" spans="1:7" x14ac:dyDescent="0.25">
      <c r="A115" s="45">
        <v>39</v>
      </c>
      <c r="B115" t="s">
        <v>955</v>
      </c>
      <c r="C115" t="s">
        <v>956</v>
      </c>
      <c r="D115" t="s">
        <v>957</v>
      </c>
      <c r="E115" s="46" t="s">
        <v>205</v>
      </c>
      <c r="G115" t="s">
        <v>961</v>
      </c>
    </row>
    <row r="116" spans="1:7" x14ac:dyDescent="0.25">
      <c r="A116" s="45">
        <v>39</v>
      </c>
      <c r="B116" t="s">
        <v>960</v>
      </c>
      <c r="C116" t="s">
        <v>958</v>
      </c>
      <c r="D116" t="s">
        <v>959</v>
      </c>
      <c r="E116" s="46" t="s">
        <v>205</v>
      </c>
      <c r="G116" t="s">
        <v>954</v>
      </c>
    </row>
    <row r="117" spans="1:7" x14ac:dyDescent="0.25">
      <c r="A117" s="45">
        <v>40</v>
      </c>
      <c r="B117" t="s">
        <v>966</v>
      </c>
      <c r="C117" t="s">
        <v>967</v>
      </c>
      <c r="D117" t="s">
        <v>968</v>
      </c>
      <c r="E117" s="46" t="s">
        <v>204</v>
      </c>
      <c r="G117" t="s">
        <v>628</v>
      </c>
    </row>
    <row r="118" spans="1:7" x14ac:dyDescent="0.25">
      <c r="A118" s="45">
        <v>40</v>
      </c>
      <c r="B118" t="s">
        <v>972</v>
      </c>
      <c r="C118" t="s">
        <v>973</v>
      </c>
      <c r="D118" t="s">
        <v>974</v>
      </c>
      <c r="E118" s="46" t="s">
        <v>204</v>
      </c>
      <c r="G118" s="8" t="s">
        <v>1008</v>
      </c>
    </row>
    <row r="119" spans="1:7" x14ac:dyDescent="0.25">
      <c r="A119" s="45">
        <v>40</v>
      </c>
      <c r="E119" s="46" t="s">
        <v>204</v>
      </c>
      <c r="F119" t="s">
        <v>962</v>
      </c>
      <c r="G119" s="46" t="s">
        <v>630</v>
      </c>
    </row>
    <row r="120" spans="1:7" x14ac:dyDescent="0.25">
      <c r="A120" s="45">
        <v>41</v>
      </c>
      <c r="E120" s="46" t="s">
        <v>204</v>
      </c>
      <c r="F120" t="s">
        <v>963</v>
      </c>
      <c r="G120" t="s">
        <v>975</v>
      </c>
    </row>
    <row r="121" spans="1:7" x14ac:dyDescent="0.25">
      <c r="A121" s="45">
        <v>41</v>
      </c>
      <c r="B121" t="s">
        <v>969</v>
      </c>
      <c r="C121" t="s">
        <v>970</v>
      </c>
      <c r="D121" t="s">
        <v>971</v>
      </c>
      <c r="E121" s="46" t="s">
        <v>204</v>
      </c>
      <c r="G121" t="s">
        <v>664</v>
      </c>
    </row>
    <row r="122" spans="1:7" x14ac:dyDescent="0.25">
      <c r="A122" s="45">
        <v>41</v>
      </c>
      <c r="E122" s="46" t="s">
        <v>205</v>
      </c>
      <c r="F122" t="s">
        <v>964</v>
      </c>
      <c r="G122" t="s">
        <v>668</v>
      </c>
    </row>
    <row r="123" spans="1:7" x14ac:dyDescent="0.25">
      <c r="A123" s="45">
        <v>42</v>
      </c>
      <c r="E123" s="46" t="s">
        <v>205</v>
      </c>
      <c r="F123" t="s">
        <v>965</v>
      </c>
      <c r="G123" t="s">
        <v>977</v>
      </c>
    </row>
    <row r="124" spans="1:7" x14ac:dyDescent="0.25">
      <c r="A124" s="45">
        <v>42</v>
      </c>
      <c r="E124" s="46" t="s">
        <v>205</v>
      </c>
      <c r="F124" t="s">
        <v>989</v>
      </c>
      <c r="G124" t="s">
        <v>976</v>
      </c>
    </row>
    <row r="125" spans="1:7" x14ac:dyDescent="0.25">
      <c r="A125" s="45">
        <v>42</v>
      </c>
      <c r="B125" t="s">
        <v>1012</v>
      </c>
      <c r="C125" t="s">
        <v>1013</v>
      </c>
      <c r="D125" t="s">
        <v>1014</v>
      </c>
      <c r="E125" s="46" t="s">
        <v>205</v>
      </c>
      <c r="G125" t="s">
        <v>978</v>
      </c>
    </row>
    <row r="126" spans="1:7" x14ac:dyDescent="0.25">
      <c r="A126" s="45">
        <v>43</v>
      </c>
      <c r="B126" t="s">
        <v>979</v>
      </c>
      <c r="C126" t="s">
        <v>980</v>
      </c>
      <c r="D126" t="s">
        <v>413</v>
      </c>
      <c r="E126" s="46" t="s">
        <v>204</v>
      </c>
      <c r="G126" s="8" t="s">
        <v>1015</v>
      </c>
    </row>
    <row r="127" spans="1:7" x14ac:dyDescent="0.25">
      <c r="A127" s="45">
        <v>43</v>
      </c>
      <c r="B127" t="s">
        <v>981</v>
      </c>
      <c r="C127" t="s">
        <v>982</v>
      </c>
      <c r="D127" t="s">
        <v>953</v>
      </c>
      <c r="E127" s="8" t="s">
        <v>204</v>
      </c>
      <c r="G127" s="8" t="s">
        <v>1016</v>
      </c>
    </row>
    <row r="128" spans="1:7" x14ac:dyDescent="0.25">
      <c r="A128" s="45">
        <v>43</v>
      </c>
      <c r="E128" s="8" t="s">
        <v>205</v>
      </c>
      <c r="F128" t="s">
        <v>950</v>
      </c>
      <c r="G128" t="s">
        <v>983</v>
      </c>
    </row>
    <row r="129" spans="1:7" x14ac:dyDescent="0.25">
      <c r="A129" s="45">
        <v>44</v>
      </c>
      <c r="E129" s="8" t="s">
        <v>205</v>
      </c>
      <c r="F129" t="s">
        <v>984</v>
      </c>
      <c r="G129" s="8" t="s">
        <v>1004</v>
      </c>
    </row>
    <row r="130" spans="1:7" x14ac:dyDescent="0.25">
      <c r="A130" s="45">
        <v>44</v>
      </c>
      <c r="E130" s="8" t="s">
        <v>204</v>
      </c>
      <c r="F130" t="s">
        <v>985</v>
      </c>
      <c r="G130" s="8" t="s">
        <v>1017</v>
      </c>
    </row>
    <row r="131" spans="1:7" x14ac:dyDescent="0.25">
      <c r="A131" s="45">
        <v>44</v>
      </c>
      <c r="E131" s="8" t="s">
        <v>205</v>
      </c>
      <c r="F131" t="s">
        <v>986</v>
      </c>
      <c r="G131" s="8" t="s">
        <v>1003</v>
      </c>
    </row>
    <row r="132" spans="1:7" x14ac:dyDescent="0.25">
      <c r="A132" s="45">
        <v>45</v>
      </c>
      <c r="E132" s="8" t="s">
        <v>204</v>
      </c>
      <c r="F132" t="s">
        <v>987</v>
      </c>
      <c r="G132" s="8" t="s">
        <v>1018</v>
      </c>
    </row>
    <row r="133" spans="1:7" x14ac:dyDescent="0.25">
      <c r="A133" s="45">
        <v>45</v>
      </c>
      <c r="E133" s="8" t="s">
        <v>205</v>
      </c>
      <c r="F133" t="s">
        <v>964</v>
      </c>
      <c r="G133" s="46" t="s">
        <v>668</v>
      </c>
    </row>
    <row r="134" spans="1:7" x14ac:dyDescent="0.25">
      <c r="A134" s="45">
        <v>45</v>
      </c>
      <c r="E134" s="46" t="s">
        <v>204</v>
      </c>
      <c r="F134" s="47" t="s">
        <v>988</v>
      </c>
      <c r="G134" t="s">
        <v>658</v>
      </c>
    </row>
    <row r="135" spans="1:7" x14ac:dyDescent="0.25">
      <c r="A135" s="45">
        <v>46</v>
      </c>
      <c r="B135" t="s">
        <v>991</v>
      </c>
      <c r="C135" t="s">
        <v>992</v>
      </c>
      <c r="D135" t="s">
        <v>993</v>
      </c>
      <c r="E135" s="46" t="s">
        <v>204</v>
      </c>
      <c r="G135" t="s">
        <v>1000</v>
      </c>
    </row>
    <row r="136" spans="1:7" x14ac:dyDescent="0.25">
      <c r="A136" s="45">
        <v>46</v>
      </c>
      <c r="B136" t="s">
        <v>994</v>
      </c>
      <c r="C136" t="s">
        <v>995</v>
      </c>
      <c r="D136" t="s">
        <v>996</v>
      </c>
      <c r="E136" s="46" t="s">
        <v>205</v>
      </c>
      <c r="G136" t="s">
        <v>1001</v>
      </c>
    </row>
    <row r="137" spans="1:7" x14ac:dyDescent="0.25">
      <c r="A137" s="45">
        <v>46</v>
      </c>
      <c r="B137" t="s">
        <v>997</v>
      </c>
      <c r="C137" t="s">
        <v>998</v>
      </c>
      <c r="D137" t="s">
        <v>999</v>
      </c>
      <c r="E137" s="46" t="s">
        <v>204</v>
      </c>
      <c r="G137" t="s">
        <v>1002</v>
      </c>
    </row>
    <row r="138" spans="1:7" x14ac:dyDescent="0.25">
      <c r="A138" s="45">
        <v>46</v>
      </c>
      <c r="E138" s="46" t="s">
        <v>204</v>
      </c>
      <c r="F138" t="s">
        <v>990</v>
      </c>
    </row>
    <row r="139" spans="1:7" ht="15" customHeight="1" x14ac:dyDescent="0.25">
      <c r="A139" s="45">
        <v>47</v>
      </c>
      <c r="B139" s="26" t="s">
        <v>367</v>
      </c>
      <c r="C139" s="46" t="s">
        <v>368</v>
      </c>
      <c r="D139" s="46" t="s">
        <v>369</v>
      </c>
      <c r="E139" s="46" t="s">
        <v>205</v>
      </c>
      <c r="F139" s="46"/>
      <c r="G139" s="3" t="s">
        <v>370</v>
      </c>
    </row>
    <row r="140" spans="1:7" ht="15" customHeight="1" x14ac:dyDescent="0.25">
      <c r="A140" s="45">
        <v>47</v>
      </c>
      <c r="B140" s="26" t="s">
        <v>753</v>
      </c>
      <c r="C140" s="46" t="s">
        <v>754</v>
      </c>
      <c r="D140" s="46" t="s">
        <v>755</v>
      </c>
      <c r="E140" s="46" t="s">
        <v>204</v>
      </c>
      <c r="F140" s="46"/>
      <c r="G140" s="3" t="s">
        <v>756</v>
      </c>
    </row>
    <row r="141" spans="1:7" ht="15" customHeight="1" x14ac:dyDescent="0.25">
      <c r="A141" s="45">
        <v>47</v>
      </c>
      <c r="B141" s="26" t="s">
        <v>751</v>
      </c>
      <c r="C141" s="46" t="s">
        <v>752</v>
      </c>
      <c r="D141" s="46" t="s">
        <v>369</v>
      </c>
      <c r="E141" s="46" t="s">
        <v>205</v>
      </c>
      <c r="F141" s="46"/>
      <c r="G141" s="3" t="s">
        <v>757</v>
      </c>
    </row>
  </sheetData>
  <dataValidations count="2">
    <dataValidation type="list" allowBlank="1" showErrorMessage="1" sqref="F14 E4:E11 E14:E141">
      <formula1>Hidden_1_Tabla_5761744</formula1>
    </dataValidation>
    <dataValidation type="list" allowBlank="1" showErrorMessage="1" sqref="E12:E13">
      <formula1>Hidden_1_Tabla_4985075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0"/>
  <sheetViews>
    <sheetView topLeftCell="A118" workbookViewId="0">
      <selection activeCell="D143" sqref="D143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28515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s="28" customFormat="1" x14ac:dyDescent="0.25">
      <c r="A4" s="45">
        <v>1</v>
      </c>
      <c r="B4" s="44" t="s">
        <v>497</v>
      </c>
      <c r="C4" s="44" t="s">
        <v>722</v>
      </c>
      <c r="D4" s="44" t="s">
        <v>723</v>
      </c>
      <c r="E4" s="44" t="s">
        <v>205</v>
      </c>
      <c r="F4" s="44"/>
      <c r="G4" s="44" t="s">
        <v>366</v>
      </c>
    </row>
    <row r="5" spans="1:7" s="28" customFormat="1" x14ac:dyDescent="0.25">
      <c r="A5" s="45">
        <v>1</v>
      </c>
      <c r="B5" s="44" t="s">
        <v>500</v>
      </c>
      <c r="C5" s="44" t="s">
        <v>501</v>
      </c>
      <c r="D5" s="44" t="s">
        <v>724</v>
      </c>
      <c r="E5" s="44" t="s">
        <v>205</v>
      </c>
      <c r="F5" s="44"/>
      <c r="G5" s="44" t="s">
        <v>365</v>
      </c>
    </row>
    <row r="6" spans="1:7" s="28" customFormat="1" x14ac:dyDescent="0.25">
      <c r="A6" s="45">
        <v>2</v>
      </c>
      <c r="B6" s="44" t="s">
        <v>497</v>
      </c>
      <c r="C6" s="44" t="s">
        <v>722</v>
      </c>
      <c r="D6" s="44" t="s">
        <v>723</v>
      </c>
      <c r="E6" s="44" t="s">
        <v>205</v>
      </c>
      <c r="F6" s="44"/>
      <c r="G6" s="44" t="s">
        <v>366</v>
      </c>
    </row>
    <row r="7" spans="1:7" s="28" customFormat="1" x14ac:dyDescent="0.25">
      <c r="A7" s="45">
        <v>2</v>
      </c>
      <c r="B7" s="44" t="s">
        <v>500</v>
      </c>
      <c r="C7" s="44" t="s">
        <v>501</v>
      </c>
      <c r="D7" s="44" t="s">
        <v>724</v>
      </c>
      <c r="E7" s="44" t="s">
        <v>205</v>
      </c>
      <c r="F7" s="44"/>
      <c r="G7" s="44" t="s">
        <v>365</v>
      </c>
    </row>
    <row r="8" spans="1:7" s="28" customFormat="1" ht="15" customHeight="1" x14ac:dyDescent="0.25">
      <c r="A8" s="45">
        <v>3</v>
      </c>
      <c r="B8" s="44" t="s">
        <v>497</v>
      </c>
      <c r="C8" s="44" t="s">
        <v>722</v>
      </c>
      <c r="D8" s="44" t="s">
        <v>723</v>
      </c>
      <c r="E8" s="44" t="s">
        <v>205</v>
      </c>
      <c r="F8" s="44"/>
      <c r="G8" s="44" t="s">
        <v>366</v>
      </c>
    </row>
    <row r="9" spans="1:7" s="28" customFormat="1" x14ac:dyDescent="0.25">
      <c r="A9" s="45">
        <v>3</v>
      </c>
      <c r="B9" s="44" t="s">
        <v>500</v>
      </c>
      <c r="C9" s="44" t="s">
        <v>501</v>
      </c>
      <c r="D9" s="44" t="s">
        <v>724</v>
      </c>
      <c r="E9" s="44" t="s">
        <v>205</v>
      </c>
      <c r="F9" s="44"/>
      <c r="G9" s="44" t="s">
        <v>365</v>
      </c>
    </row>
    <row r="10" spans="1:7" s="28" customFormat="1" ht="15" customHeight="1" x14ac:dyDescent="0.25">
      <c r="A10" s="45">
        <v>4</v>
      </c>
      <c r="B10" s="44" t="s">
        <v>497</v>
      </c>
      <c r="C10" s="44" t="s">
        <v>722</v>
      </c>
      <c r="D10" s="44" t="s">
        <v>723</v>
      </c>
      <c r="E10" s="44" t="s">
        <v>205</v>
      </c>
      <c r="F10" s="44"/>
      <c r="G10" s="44" t="s">
        <v>366</v>
      </c>
    </row>
    <row r="11" spans="1:7" s="28" customFormat="1" x14ac:dyDescent="0.25">
      <c r="A11" s="45">
        <v>4</v>
      </c>
      <c r="B11" s="44" t="s">
        <v>500</v>
      </c>
      <c r="C11" s="44" t="s">
        <v>501</v>
      </c>
      <c r="D11" s="44" t="s">
        <v>724</v>
      </c>
      <c r="E11" s="44" t="s">
        <v>205</v>
      </c>
      <c r="F11" s="44"/>
      <c r="G11" s="44" t="s">
        <v>365</v>
      </c>
    </row>
    <row r="12" spans="1:7" s="28" customFormat="1" x14ac:dyDescent="0.25">
      <c r="A12" s="45">
        <v>5</v>
      </c>
      <c r="B12" s="3" t="s">
        <v>367</v>
      </c>
      <c r="C12" s="4" t="s">
        <v>368</v>
      </c>
      <c r="D12" s="4" t="s">
        <v>369</v>
      </c>
      <c r="E12" s="3" t="s">
        <v>205</v>
      </c>
      <c r="F12" s="3"/>
      <c r="G12" s="3" t="s">
        <v>370</v>
      </c>
    </row>
    <row r="13" spans="1:7" s="28" customFormat="1" x14ac:dyDescent="0.25">
      <c r="A13" s="45">
        <v>5</v>
      </c>
      <c r="B13" s="3" t="s">
        <v>371</v>
      </c>
      <c r="C13" s="4" t="s">
        <v>372</v>
      </c>
      <c r="D13" s="4" t="s">
        <v>373</v>
      </c>
      <c r="E13" s="3" t="s">
        <v>205</v>
      </c>
      <c r="F13" s="3"/>
      <c r="G13" s="3" t="s">
        <v>374</v>
      </c>
    </row>
    <row r="14" spans="1:7" s="28" customFormat="1" x14ac:dyDescent="0.25">
      <c r="A14" s="45">
        <v>5</v>
      </c>
      <c r="B14" s="44"/>
      <c r="C14" s="44"/>
      <c r="D14" s="44"/>
      <c r="E14" s="44" t="s">
        <v>204</v>
      </c>
      <c r="F14" s="4" t="s">
        <v>375</v>
      </c>
      <c r="G14" s="3" t="s">
        <v>376</v>
      </c>
    </row>
    <row r="15" spans="1:7" s="28" customFormat="1" x14ac:dyDescent="0.25">
      <c r="A15" s="45">
        <v>6</v>
      </c>
      <c r="B15" s="26" t="s">
        <v>515</v>
      </c>
      <c r="C15" s="44" t="s">
        <v>516</v>
      </c>
      <c r="D15" s="44" t="s">
        <v>517</v>
      </c>
      <c r="E15" s="44" t="s">
        <v>205</v>
      </c>
      <c r="F15" s="44"/>
      <c r="G15" s="3" t="s">
        <v>738</v>
      </c>
    </row>
    <row r="16" spans="1:7" s="28" customFormat="1" x14ac:dyDescent="0.25">
      <c r="A16" s="45">
        <v>6</v>
      </c>
      <c r="B16" s="26" t="s">
        <v>518</v>
      </c>
      <c r="C16" s="44" t="s">
        <v>519</v>
      </c>
      <c r="D16" s="44" t="s">
        <v>520</v>
      </c>
      <c r="E16" s="44" t="s">
        <v>204</v>
      </c>
      <c r="F16" s="44"/>
      <c r="G16" s="3" t="s">
        <v>739</v>
      </c>
    </row>
    <row r="17" spans="1:7" s="28" customFormat="1" x14ac:dyDescent="0.25">
      <c r="A17" s="45">
        <v>6</v>
      </c>
      <c r="B17" s="26" t="s">
        <v>521</v>
      </c>
      <c r="C17" s="44" t="s">
        <v>522</v>
      </c>
      <c r="D17" s="44" t="s">
        <v>523</v>
      </c>
      <c r="E17" s="44" t="s">
        <v>204</v>
      </c>
      <c r="F17" s="44"/>
      <c r="G17" s="3" t="s">
        <v>556</v>
      </c>
    </row>
    <row r="18" spans="1:7" s="28" customFormat="1" x14ac:dyDescent="0.25">
      <c r="A18" s="45">
        <v>7</v>
      </c>
      <c r="B18" s="26" t="s">
        <v>524</v>
      </c>
      <c r="C18" s="44" t="s">
        <v>525</v>
      </c>
      <c r="D18" s="44" t="s">
        <v>526</v>
      </c>
      <c r="E18" s="44" t="s">
        <v>204</v>
      </c>
      <c r="F18" s="44"/>
      <c r="G18" s="3" t="s">
        <v>914</v>
      </c>
    </row>
    <row r="19" spans="1:7" s="28" customFormat="1" x14ac:dyDescent="0.25">
      <c r="A19" s="45">
        <v>7</v>
      </c>
      <c r="B19" s="44"/>
      <c r="C19" s="44"/>
      <c r="D19" s="44"/>
      <c r="E19" s="44" t="s">
        <v>204</v>
      </c>
      <c r="F19" s="26" t="s">
        <v>513</v>
      </c>
      <c r="G19" s="3" t="s">
        <v>870</v>
      </c>
    </row>
    <row r="20" spans="1:7" s="28" customFormat="1" x14ac:dyDescent="0.25">
      <c r="A20" s="45">
        <v>7</v>
      </c>
      <c r="B20" s="44"/>
      <c r="C20" s="44"/>
      <c r="D20" s="44"/>
      <c r="E20" s="44" t="s">
        <v>204</v>
      </c>
      <c r="F20" s="26" t="s">
        <v>514</v>
      </c>
      <c r="G20" s="3" t="s">
        <v>871</v>
      </c>
    </row>
    <row r="21" spans="1:7" s="28" customFormat="1" x14ac:dyDescent="0.25">
      <c r="A21" s="45">
        <v>8</v>
      </c>
      <c r="B21" s="26" t="s">
        <v>536</v>
      </c>
      <c r="C21" s="44" t="s">
        <v>537</v>
      </c>
      <c r="D21" s="44" t="s">
        <v>538</v>
      </c>
      <c r="E21" s="44" t="s">
        <v>205</v>
      </c>
      <c r="F21" s="44"/>
      <c r="G21" s="3" t="s">
        <v>915</v>
      </c>
    </row>
    <row r="22" spans="1:7" s="28" customFormat="1" x14ac:dyDescent="0.25">
      <c r="A22" s="45">
        <v>8</v>
      </c>
      <c r="B22" s="26" t="s">
        <v>695</v>
      </c>
      <c r="C22" s="44" t="s">
        <v>694</v>
      </c>
      <c r="D22" s="44" t="s">
        <v>693</v>
      </c>
      <c r="E22" s="44" t="s">
        <v>205</v>
      </c>
      <c r="F22" s="44"/>
      <c r="G22" s="3" t="s">
        <v>916</v>
      </c>
    </row>
    <row r="23" spans="1:7" s="28" customFormat="1" x14ac:dyDescent="0.25">
      <c r="A23" s="45">
        <v>8</v>
      </c>
      <c r="B23" s="26" t="s">
        <v>691</v>
      </c>
      <c r="C23" s="44" t="s">
        <v>547</v>
      </c>
      <c r="D23" s="44" t="s">
        <v>692</v>
      </c>
      <c r="E23" s="44" t="s">
        <v>204</v>
      </c>
      <c r="F23" s="44"/>
      <c r="G23" s="3" t="s">
        <v>917</v>
      </c>
    </row>
    <row r="24" spans="1:7" s="28" customFormat="1" x14ac:dyDescent="0.25">
      <c r="A24" s="45">
        <v>9</v>
      </c>
      <c r="B24" s="26" t="s">
        <v>687</v>
      </c>
      <c r="C24" s="44" t="s">
        <v>686</v>
      </c>
      <c r="D24" s="44" t="s">
        <v>368</v>
      </c>
      <c r="E24" s="44" t="s">
        <v>205</v>
      </c>
      <c r="F24" s="44"/>
      <c r="G24" s="3" t="s">
        <v>918</v>
      </c>
    </row>
    <row r="25" spans="1:7" s="28" customFormat="1" x14ac:dyDescent="0.25">
      <c r="A25" s="45">
        <v>9</v>
      </c>
      <c r="B25" s="26" t="s">
        <v>688</v>
      </c>
      <c r="C25" s="44" t="s">
        <v>689</v>
      </c>
      <c r="D25" s="44" t="s">
        <v>550</v>
      </c>
      <c r="E25" s="44" t="s">
        <v>204</v>
      </c>
      <c r="F25" s="44"/>
      <c r="G25" s="3" t="s">
        <v>919</v>
      </c>
    </row>
    <row r="26" spans="1:7" s="28" customFormat="1" x14ac:dyDescent="0.25">
      <c r="A26" s="45">
        <v>9</v>
      </c>
      <c r="B26" s="26" t="s">
        <v>549</v>
      </c>
      <c r="C26" s="44" t="s">
        <v>550</v>
      </c>
      <c r="D26" s="44" t="s">
        <v>690</v>
      </c>
      <c r="E26" s="44" t="s">
        <v>205</v>
      </c>
      <c r="F26" s="44"/>
      <c r="G26" s="44" t="s">
        <v>585</v>
      </c>
    </row>
    <row r="27" spans="1:7" s="28" customFormat="1" x14ac:dyDescent="0.25">
      <c r="A27" s="45">
        <v>10</v>
      </c>
      <c r="B27" s="44" t="s">
        <v>552</v>
      </c>
      <c r="C27" s="44" t="s">
        <v>632</v>
      </c>
      <c r="D27" s="44" t="s">
        <v>554</v>
      </c>
      <c r="E27" s="44" t="s">
        <v>205</v>
      </c>
      <c r="F27" s="44"/>
      <c r="G27" s="44" t="s">
        <v>596</v>
      </c>
    </row>
    <row r="28" spans="1:7" s="28" customFormat="1" x14ac:dyDescent="0.25">
      <c r="A28" s="45">
        <v>10</v>
      </c>
      <c r="B28" s="26" t="s">
        <v>698</v>
      </c>
      <c r="C28" s="44" t="s">
        <v>696</v>
      </c>
      <c r="D28" s="44" t="s">
        <v>697</v>
      </c>
      <c r="E28" s="44" t="s">
        <v>204</v>
      </c>
      <c r="F28" s="44"/>
      <c r="G28" s="3" t="s">
        <v>920</v>
      </c>
    </row>
    <row r="29" spans="1:7" s="28" customFormat="1" x14ac:dyDescent="0.25">
      <c r="A29" s="45">
        <v>10</v>
      </c>
      <c r="B29" s="26" t="s">
        <v>648</v>
      </c>
      <c r="C29" s="44" t="s">
        <v>647</v>
      </c>
      <c r="D29" s="44" t="s">
        <v>676</v>
      </c>
      <c r="E29" s="44" t="s">
        <v>204</v>
      </c>
      <c r="F29" s="44"/>
      <c r="G29" s="3" t="s">
        <v>921</v>
      </c>
    </row>
    <row r="30" spans="1:7" s="28" customFormat="1" x14ac:dyDescent="0.25">
      <c r="A30" s="45">
        <v>11</v>
      </c>
      <c r="B30" s="44"/>
      <c r="C30" s="44"/>
      <c r="D30" s="44"/>
      <c r="E30" s="44" t="s">
        <v>204</v>
      </c>
      <c r="F30" s="26" t="s">
        <v>539</v>
      </c>
      <c r="G30" s="44"/>
    </row>
    <row r="31" spans="1:7" s="28" customFormat="1" x14ac:dyDescent="0.25">
      <c r="A31" s="45">
        <v>11</v>
      </c>
      <c r="B31" s="44"/>
      <c r="C31" s="44"/>
      <c r="D31" s="44"/>
      <c r="E31" s="44" t="s">
        <v>204</v>
      </c>
      <c r="F31" s="26" t="s">
        <v>868</v>
      </c>
      <c r="G31" s="44" t="s">
        <v>567</v>
      </c>
    </row>
    <row r="32" spans="1:7" s="28" customFormat="1" x14ac:dyDescent="0.25">
      <c r="A32" s="45">
        <v>11</v>
      </c>
      <c r="B32" s="44"/>
      <c r="C32" s="44"/>
      <c r="D32" s="44"/>
      <c r="E32" s="44" t="s">
        <v>204</v>
      </c>
      <c r="F32" s="26" t="s">
        <v>540</v>
      </c>
      <c r="G32" s="44"/>
    </row>
    <row r="33" spans="1:7" x14ac:dyDescent="0.25">
      <c r="A33" s="45">
        <v>12</v>
      </c>
      <c r="B33" s="44" t="s">
        <v>721</v>
      </c>
      <c r="C33" s="44" t="s">
        <v>622</v>
      </c>
      <c r="D33" s="44" t="s">
        <v>623</v>
      </c>
      <c r="E33" s="44" t="s">
        <v>204</v>
      </c>
      <c r="F33" s="44"/>
      <c r="G33" s="44" t="s">
        <v>624</v>
      </c>
    </row>
    <row r="34" spans="1:7" s="28" customFormat="1" x14ac:dyDescent="0.25">
      <c r="A34" s="45">
        <v>12</v>
      </c>
      <c r="B34" s="44" t="s">
        <v>625</v>
      </c>
      <c r="C34" s="44" t="s">
        <v>626</v>
      </c>
      <c r="D34" s="44" t="s">
        <v>627</v>
      </c>
      <c r="E34" s="44" t="s">
        <v>204</v>
      </c>
      <c r="F34" s="44"/>
      <c r="G34" s="44" t="s">
        <v>628</v>
      </c>
    </row>
    <row r="35" spans="1:7" s="28" customFormat="1" x14ac:dyDescent="0.25">
      <c r="A35" s="45">
        <v>12</v>
      </c>
      <c r="B35" s="44"/>
      <c r="C35" s="44"/>
      <c r="D35" s="44"/>
      <c r="E35" s="44" t="s">
        <v>204</v>
      </c>
      <c r="F35" s="26" t="s">
        <v>629</v>
      </c>
      <c r="G35" s="44" t="s">
        <v>630</v>
      </c>
    </row>
    <row r="36" spans="1:7" s="28" customFormat="1" x14ac:dyDescent="0.25">
      <c r="A36" s="45">
        <v>13</v>
      </c>
      <c r="B36" s="44" t="s">
        <v>552</v>
      </c>
      <c r="C36" s="44" t="s">
        <v>632</v>
      </c>
      <c r="D36" s="44" t="s">
        <v>554</v>
      </c>
      <c r="E36" s="44" t="s">
        <v>205</v>
      </c>
      <c r="F36" s="44"/>
      <c r="G36" s="44" t="s">
        <v>596</v>
      </c>
    </row>
    <row r="37" spans="1:7" s="28" customFormat="1" x14ac:dyDescent="0.25">
      <c r="A37" s="45">
        <v>13</v>
      </c>
      <c r="B37" s="44" t="s">
        <v>633</v>
      </c>
      <c r="C37" s="44" t="s">
        <v>634</v>
      </c>
      <c r="D37" s="44" t="s">
        <v>635</v>
      </c>
      <c r="E37" s="44" t="s">
        <v>205</v>
      </c>
      <c r="F37" s="44"/>
      <c r="G37" s="44" t="s">
        <v>639</v>
      </c>
    </row>
    <row r="38" spans="1:7" s="28" customFormat="1" x14ac:dyDescent="0.25">
      <c r="A38" s="45">
        <v>13</v>
      </c>
      <c r="B38" s="44" t="s">
        <v>636</v>
      </c>
      <c r="C38" s="44" t="s">
        <v>637</v>
      </c>
      <c r="D38" s="44" t="s">
        <v>638</v>
      </c>
      <c r="E38" s="44" t="s">
        <v>204</v>
      </c>
      <c r="F38" s="44"/>
      <c r="G38" s="44" t="s">
        <v>640</v>
      </c>
    </row>
    <row r="39" spans="1:7" s="28" customFormat="1" x14ac:dyDescent="0.25">
      <c r="A39" s="45">
        <v>14</v>
      </c>
      <c r="B39" s="44" t="s">
        <v>642</v>
      </c>
      <c r="C39" s="44" t="s">
        <v>643</v>
      </c>
      <c r="D39" s="44" t="s">
        <v>644</v>
      </c>
      <c r="E39" s="44" t="s">
        <v>204</v>
      </c>
      <c r="F39" s="44"/>
      <c r="G39" s="44" t="s">
        <v>651</v>
      </c>
    </row>
    <row r="40" spans="1:7" s="28" customFormat="1" x14ac:dyDescent="0.25">
      <c r="A40" s="45">
        <v>14</v>
      </c>
      <c r="B40" s="44" t="s">
        <v>645</v>
      </c>
      <c r="C40" s="44" t="s">
        <v>646</v>
      </c>
      <c r="D40" s="44" t="s">
        <v>647</v>
      </c>
      <c r="E40" s="44" t="s">
        <v>204</v>
      </c>
      <c r="F40" s="44"/>
      <c r="G40" s="44" t="s">
        <v>652</v>
      </c>
    </row>
    <row r="41" spans="1:7" s="28" customFormat="1" x14ac:dyDescent="0.25">
      <c r="A41" s="45">
        <v>13.657142857142899</v>
      </c>
      <c r="B41" s="44" t="s">
        <v>648</v>
      </c>
      <c r="C41" s="44" t="s">
        <v>649</v>
      </c>
      <c r="D41" s="44" t="s">
        <v>650</v>
      </c>
      <c r="E41" s="44" t="s">
        <v>204</v>
      </c>
      <c r="F41" s="44"/>
      <c r="G41" s="44" t="s">
        <v>653</v>
      </c>
    </row>
    <row r="42" spans="1:7" s="28" customFormat="1" x14ac:dyDescent="0.25">
      <c r="A42" s="45">
        <v>15</v>
      </c>
      <c r="B42" s="44"/>
      <c r="C42" s="44"/>
      <c r="D42" s="44"/>
      <c r="E42" s="44" t="s">
        <v>204</v>
      </c>
      <c r="F42" s="44" t="s">
        <v>655</v>
      </c>
      <c r="G42" s="44" t="s">
        <v>659</v>
      </c>
    </row>
    <row r="43" spans="1:7" s="28" customFormat="1" x14ac:dyDescent="0.25">
      <c r="A43" s="45">
        <v>14.6152380952381</v>
      </c>
      <c r="B43" s="44"/>
      <c r="C43" s="44"/>
      <c r="D43" s="44"/>
      <c r="E43" s="44" t="s">
        <v>204</v>
      </c>
      <c r="F43" s="44" t="s">
        <v>656</v>
      </c>
      <c r="G43" s="44" t="s">
        <v>658</v>
      </c>
    </row>
    <row r="44" spans="1:7" s="28" customFormat="1" x14ac:dyDescent="0.25">
      <c r="A44" s="45">
        <v>14.892380952381</v>
      </c>
      <c r="B44" s="44"/>
      <c r="C44" s="44"/>
      <c r="D44" s="44"/>
      <c r="E44" s="44" t="s">
        <v>204</v>
      </c>
      <c r="F44" s="44" t="s">
        <v>657</v>
      </c>
      <c r="G44" s="44" t="s">
        <v>660</v>
      </c>
    </row>
    <row r="45" spans="1:7" s="28" customFormat="1" x14ac:dyDescent="0.25">
      <c r="A45" s="45">
        <v>16</v>
      </c>
      <c r="B45" s="44"/>
      <c r="C45" s="44"/>
      <c r="D45" s="44"/>
      <c r="E45" s="44" t="s">
        <v>204</v>
      </c>
      <c r="F45" s="44" t="s">
        <v>656</v>
      </c>
      <c r="G45" s="44" t="s">
        <v>658</v>
      </c>
    </row>
    <row r="46" spans="1:7" s="28" customFormat="1" x14ac:dyDescent="0.25">
      <c r="A46" s="45">
        <v>15.7238095238095</v>
      </c>
      <c r="B46" s="44"/>
      <c r="C46" s="44"/>
      <c r="D46" s="44"/>
      <c r="E46" s="44" t="s">
        <v>204</v>
      </c>
      <c r="F46" s="44" t="s">
        <v>657</v>
      </c>
      <c r="G46" s="44" t="s">
        <v>660</v>
      </c>
    </row>
    <row r="47" spans="1:7" s="28" customFormat="1" x14ac:dyDescent="0.25">
      <c r="A47" s="45">
        <v>16.000952380952398</v>
      </c>
      <c r="B47" s="44" t="s">
        <v>661</v>
      </c>
      <c r="C47" s="44" t="s">
        <v>662</v>
      </c>
      <c r="D47" s="44" t="s">
        <v>663</v>
      </c>
      <c r="E47" s="44" t="s">
        <v>204</v>
      </c>
      <c r="F47" s="44"/>
      <c r="G47" s="44" t="s">
        <v>664</v>
      </c>
    </row>
    <row r="48" spans="1:7" s="28" customFormat="1" x14ac:dyDescent="0.25">
      <c r="A48" s="45">
        <v>17</v>
      </c>
      <c r="B48" s="44"/>
      <c r="C48" s="44"/>
      <c r="D48" s="44"/>
      <c r="E48" s="44" t="s">
        <v>205</v>
      </c>
      <c r="F48" s="44" t="s">
        <v>666</v>
      </c>
      <c r="G48" s="44" t="s">
        <v>668</v>
      </c>
    </row>
    <row r="49" spans="1:7" s="28" customFormat="1" x14ac:dyDescent="0.25">
      <c r="A49" s="45">
        <v>16.555238095238099</v>
      </c>
      <c r="B49" s="44"/>
      <c r="C49" s="44"/>
      <c r="D49" s="44"/>
      <c r="E49" s="44" t="s">
        <v>204</v>
      </c>
      <c r="F49" s="44" t="s">
        <v>655</v>
      </c>
      <c r="G49" s="44" t="s">
        <v>659</v>
      </c>
    </row>
    <row r="50" spans="1:7" s="28" customFormat="1" x14ac:dyDescent="0.25">
      <c r="A50" s="45">
        <v>16.832380952381001</v>
      </c>
      <c r="B50" s="44"/>
      <c r="C50" s="44"/>
      <c r="D50" s="44"/>
      <c r="E50" s="44" t="s">
        <v>205</v>
      </c>
      <c r="F50" s="44" t="s">
        <v>667</v>
      </c>
      <c r="G50" s="44" t="s">
        <v>383</v>
      </c>
    </row>
    <row r="51" spans="1:7" s="28" customFormat="1" x14ac:dyDescent="0.25">
      <c r="A51" s="45">
        <v>18</v>
      </c>
      <c r="B51" s="44" t="s">
        <v>671</v>
      </c>
      <c r="C51" s="44" t="s">
        <v>672</v>
      </c>
      <c r="D51" s="44" t="s">
        <v>368</v>
      </c>
      <c r="E51" s="44" t="s">
        <v>204</v>
      </c>
      <c r="F51" s="44"/>
      <c r="G51" s="44" t="s">
        <v>670</v>
      </c>
    </row>
    <row r="52" spans="1:7" s="28" customFormat="1" x14ac:dyDescent="0.25">
      <c r="A52" s="45">
        <v>17.663809523809601</v>
      </c>
      <c r="B52" s="44" t="s">
        <v>678</v>
      </c>
      <c r="C52" s="44" t="s">
        <v>673</v>
      </c>
      <c r="D52" s="44" t="s">
        <v>674</v>
      </c>
      <c r="E52" s="44" t="s">
        <v>205</v>
      </c>
      <c r="F52" s="44"/>
      <c r="G52" s="44" t="s">
        <v>679</v>
      </c>
    </row>
    <row r="53" spans="1:7" s="28" customFormat="1" x14ac:dyDescent="0.25">
      <c r="A53" s="45">
        <v>17.9409523809524</v>
      </c>
      <c r="B53" s="44" t="s">
        <v>675</v>
      </c>
      <c r="C53" s="44" t="s">
        <v>676</v>
      </c>
      <c r="D53" s="44" t="s">
        <v>677</v>
      </c>
      <c r="E53" s="44" t="s">
        <v>205</v>
      </c>
      <c r="F53" s="44"/>
      <c r="G53" s="44" t="s">
        <v>680</v>
      </c>
    </row>
    <row r="54" spans="1:7" s="28" customFormat="1" x14ac:dyDescent="0.25">
      <c r="A54" s="45">
        <v>19</v>
      </c>
      <c r="B54" s="44" t="s">
        <v>684</v>
      </c>
      <c r="C54" s="44" t="s">
        <v>685</v>
      </c>
      <c r="D54" s="44" t="s">
        <v>368</v>
      </c>
      <c r="E54" s="44" t="s">
        <v>204</v>
      </c>
      <c r="F54" s="44"/>
      <c r="G54" s="44" t="s">
        <v>707</v>
      </c>
    </row>
    <row r="55" spans="1:7" s="28" customFormat="1" x14ac:dyDescent="0.25">
      <c r="A55" s="45">
        <v>18.772380952380999</v>
      </c>
      <c r="B55" s="44" t="s">
        <v>699</v>
      </c>
      <c r="C55" s="44" t="s">
        <v>700</v>
      </c>
      <c r="D55" s="44" t="s">
        <v>701</v>
      </c>
      <c r="E55" s="44" t="s">
        <v>204</v>
      </c>
      <c r="F55" s="44"/>
      <c r="G55" s="44" t="s">
        <v>705</v>
      </c>
    </row>
    <row r="56" spans="1:7" s="28" customFormat="1" x14ac:dyDescent="0.25">
      <c r="A56" s="45">
        <v>19.049523809523802</v>
      </c>
      <c r="B56" s="44" t="s">
        <v>702</v>
      </c>
      <c r="C56" s="44" t="s">
        <v>703</v>
      </c>
      <c r="D56" s="44" t="s">
        <v>704</v>
      </c>
      <c r="E56" s="44" t="s">
        <v>204</v>
      </c>
      <c r="F56" s="44"/>
      <c r="G56" s="44" t="s">
        <v>706</v>
      </c>
    </row>
    <row r="57" spans="1:7" s="28" customFormat="1" x14ac:dyDescent="0.25">
      <c r="A57" s="45">
        <v>20</v>
      </c>
      <c r="B57" s="44" t="s">
        <v>708</v>
      </c>
      <c r="C57" s="44" t="s">
        <v>709</v>
      </c>
      <c r="D57" s="44" t="s">
        <v>710</v>
      </c>
      <c r="E57" s="44" t="s">
        <v>204</v>
      </c>
      <c r="F57" s="44"/>
      <c r="G57" s="44" t="s">
        <v>714</v>
      </c>
    </row>
    <row r="58" spans="1:7" s="28" customFormat="1" x14ac:dyDescent="0.25">
      <c r="A58" s="45">
        <v>19.603809523809598</v>
      </c>
      <c r="B58" s="44"/>
      <c r="C58" s="44"/>
      <c r="D58" s="44"/>
      <c r="E58" s="44" t="s">
        <v>204</v>
      </c>
      <c r="F58" s="44" t="s">
        <v>711</v>
      </c>
      <c r="G58" s="44" t="s">
        <v>713</v>
      </c>
    </row>
    <row r="59" spans="1:7" s="28" customFormat="1" x14ac:dyDescent="0.25">
      <c r="A59" s="45">
        <v>19.880952380952401</v>
      </c>
      <c r="B59" s="44" t="s">
        <v>712</v>
      </c>
      <c r="C59" s="44" t="s">
        <v>649</v>
      </c>
      <c r="D59" s="44" t="s">
        <v>501</v>
      </c>
      <c r="E59" s="44" t="s">
        <v>204</v>
      </c>
      <c r="F59" s="44"/>
      <c r="G59" s="44" t="s">
        <v>715</v>
      </c>
    </row>
    <row r="60" spans="1:7" s="28" customFormat="1" x14ac:dyDescent="0.25">
      <c r="A60" s="45">
        <v>21</v>
      </c>
      <c r="B60" s="44" t="s">
        <v>721</v>
      </c>
      <c r="C60" s="44" t="s">
        <v>622</v>
      </c>
      <c r="D60" s="44" t="s">
        <v>623</v>
      </c>
      <c r="E60" s="44" t="s">
        <v>204</v>
      </c>
      <c r="F60" s="44"/>
      <c r="G60" s="44" t="s">
        <v>624</v>
      </c>
    </row>
    <row r="61" spans="1:7" s="28" customFormat="1" x14ac:dyDescent="0.25">
      <c r="A61" s="45">
        <v>20.712380952381</v>
      </c>
      <c r="B61" s="44" t="s">
        <v>625</v>
      </c>
      <c r="C61" s="44" t="s">
        <v>626</v>
      </c>
      <c r="D61" s="44" t="s">
        <v>627</v>
      </c>
      <c r="E61" s="44" t="s">
        <v>204</v>
      </c>
      <c r="F61" s="44"/>
      <c r="G61" s="44" t="s">
        <v>628</v>
      </c>
    </row>
    <row r="62" spans="1:7" s="28" customFormat="1" x14ac:dyDescent="0.25">
      <c r="A62" s="45">
        <v>20.989523809523899</v>
      </c>
      <c r="B62" s="44"/>
      <c r="C62" s="44"/>
      <c r="D62" s="44"/>
      <c r="E62" s="44" t="s">
        <v>204</v>
      </c>
      <c r="F62" s="26" t="s">
        <v>629</v>
      </c>
      <c r="G62" s="44" t="s">
        <v>630</v>
      </c>
    </row>
    <row r="63" spans="1:7" s="28" customFormat="1" x14ac:dyDescent="0.25">
      <c r="A63" s="45">
        <v>22</v>
      </c>
      <c r="B63" s="44" t="s">
        <v>721</v>
      </c>
      <c r="C63" s="44" t="s">
        <v>622</v>
      </c>
      <c r="D63" s="44" t="s">
        <v>623</v>
      </c>
      <c r="E63" s="44" t="s">
        <v>204</v>
      </c>
      <c r="F63" s="44"/>
      <c r="G63" s="44" t="s">
        <v>624</v>
      </c>
    </row>
    <row r="64" spans="1:7" s="28" customFormat="1" x14ac:dyDescent="0.25">
      <c r="A64" s="45">
        <v>21.5438095238096</v>
      </c>
      <c r="B64" s="44" t="s">
        <v>625</v>
      </c>
      <c r="C64" s="44" t="s">
        <v>626</v>
      </c>
      <c r="D64" s="44" t="s">
        <v>627</v>
      </c>
      <c r="E64" s="44" t="s">
        <v>204</v>
      </c>
      <c r="F64" s="44"/>
      <c r="G64" s="44" t="s">
        <v>628</v>
      </c>
    </row>
    <row r="65" spans="1:7" s="28" customFormat="1" x14ac:dyDescent="0.25">
      <c r="A65" s="45">
        <v>21.820952380952399</v>
      </c>
      <c r="B65" s="44"/>
      <c r="C65" s="44"/>
      <c r="D65" s="44"/>
      <c r="E65" s="44" t="s">
        <v>204</v>
      </c>
      <c r="F65" s="26" t="s">
        <v>629</v>
      </c>
      <c r="G65" s="44" t="s">
        <v>630</v>
      </c>
    </row>
    <row r="66" spans="1:7" s="28" customFormat="1" x14ac:dyDescent="0.25">
      <c r="A66" s="45">
        <v>23</v>
      </c>
      <c r="B66" s="44" t="s">
        <v>497</v>
      </c>
      <c r="C66" s="44" t="s">
        <v>722</v>
      </c>
      <c r="D66" s="44" t="s">
        <v>723</v>
      </c>
      <c r="E66" s="44" t="s">
        <v>205</v>
      </c>
      <c r="F66" s="44"/>
      <c r="G66" s="44" t="s">
        <v>366</v>
      </c>
    </row>
    <row r="67" spans="1:7" s="28" customFormat="1" x14ac:dyDescent="0.25">
      <c r="A67" s="45">
        <v>22.652380952381002</v>
      </c>
      <c r="B67" s="44" t="s">
        <v>725</v>
      </c>
      <c r="C67" s="44" t="s">
        <v>722</v>
      </c>
      <c r="D67" s="44" t="s">
        <v>726</v>
      </c>
      <c r="E67" s="44" t="s">
        <v>205</v>
      </c>
      <c r="F67" s="44"/>
      <c r="G67" s="44" t="s">
        <v>731</v>
      </c>
    </row>
    <row r="68" spans="1:7" s="28" customFormat="1" x14ac:dyDescent="0.25">
      <c r="A68" s="45">
        <v>22.9295238095239</v>
      </c>
      <c r="B68" s="44" t="s">
        <v>727</v>
      </c>
      <c r="C68" s="44" t="s">
        <v>728</v>
      </c>
      <c r="D68" s="44" t="s">
        <v>729</v>
      </c>
      <c r="E68" s="44" t="s">
        <v>205</v>
      </c>
      <c r="F68" s="44"/>
      <c r="G68" s="44" t="s">
        <v>730</v>
      </c>
    </row>
    <row r="69" spans="1:7" s="28" customFormat="1" x14ac:dyDescent="0.25">
      <c r="A69" s="45">
        <v>24</v>
      </c>
      <c r="B69" s="44"/>
      <c r="C69" s="44"/>
      <c r="D69" s="44"/>
      <c r="E69" s="44" t="s">
        <v>204</v>
      </c>
      <c r="F69" s="44" t="s">
        <v>732</v>
      </c>
      <c r="G69" s="44" t="s">
        <v>382</v>
      </c>
    </row>
    <row r="70" spans="1:7" s="28" customFormat="1" x14ac:dyDescent="0.25">
      <c r="A70" s="45">
        <v>23.7609523809524</v>
      </c>
      <c r="B70" s="44"/>
      <c r="C70" s="44"/>
      <c r="D70" s="44"/>
      <c r="E70" s="44" t="s">
        <v>204</v>
      </c>
      <c r="F70" s="44" t="s">
        <v>733</v>
      </c>
      <c r="G70" s="44" t="s">
        <v>735</v>
      </c>
    </row>
    <row r="71" spans="1:7" s="28" customFormat="1" x14ac:dyDescent="0.25">
      <c r="A71" s="45">
        <v>24.038095238095298</v>
      </c>
      <c r="B71" s="44"/>
      <c r="C71" s="44"/>
      <c r="D71" s="44"/>
      <c r="E71" s="44" t="s">
        <v>205</v>
      </c>
      <c r="F71" s="44" t="s">
        <v>734</v>
      </c>
      <c r="G71" s="44" t="s">
        <v>736</v>
      </c>
    </row>
    <row r="72" spans="1:7" s="28" customFormat="1" x14ac:dyDescent="0.25">
      <c r="A72" s="45">
        <v>25</v>
      </c>
      <c r="B72" s="26" t="s">
        <v>515</v>
      </c>
      <c r="C72" s="44" t="s">
        <v>516</v>
      </c>
      <c r="D72" s="44" t="s">
        <v>517</v>
      </c>
      <c r="E72" s="44" t="s">
        <v>205</v>
      </c>
      <c r="F72" s="44"/>
      <c r="G72" s="3" t="s">
        <v>738</v>
      </c>
    </row>
    <row r="73" spans="1:7" s="28" customFormat="1" x14ac:dyDescent="0.25">
      <c r="A73" s="45">
        <v>25</v>
      </c>
      <c r="B73" s="26" t="s">
        <v>518</v>
      </c>
      <c r="C73" s="44" t="s">
        <v>519</v>
      </c>
      <c r="D73" s="44" t="s">
        <v>520</v>
      </c>
      <c r="E73" s="44" t="s">
        <v>204</v>
      </c>
      <c r="F73" s="44"/>
      <c r="G73" s="3" t="s">
        <v>739</v>
      </c>
    </row>
    <row r="74" spans="1:7" s="28" customFormat="1" x14ac:dyDescent="0.25">
      <c r="A74" s="45">
        <v>25</v>
      </c>
      <c r="B74" s="26" t="s">
        <v>521</v>
      </c>
      <c r="C74" s="44" t="s">
        <v>522</v>
      </c>
      <c r="D74" s="44" t="s">
        <v>523</v>
      </c>
      <c r="E74" s="44" t="s">
        <v>204</v>
      </c>
      <c r="F74" s="44"/>
      <c r="G74" s="3" t="s">
        <v>556</v>
      </c>
    </row>
    <row r="75" spans="1:7" s="28" customFormat="1" x14ac:dyDescent="0.25">
      <c r="A75" s="45">
        <v>26</v>
      </c>
      <c r="B75" s="26"/>
      <c r="C75" s="44"/>
      <c r="D75" s="44"/>
      <c r="E75" s="44" t="s">
        <v>204</v>
      </c>
      <c r="F75" s="44" t="s">
        <v>746</v>
      </c>
      <c r="G75" s="3" t="s">
        <v>750</v>
      </c>
    </row>
    <row r="76" spans="1:7" s="28" customFormat="1" x14ac:dyDescent="0.25">
      <c r="A76" s="45">
        <v>25.700952380952401</v>
      </c>
      <c r="B76" s="26"/>
      <c r="C76" s="44"/>
      <c r="D76" s="44"/>
      <c r="E76" s="44" t="s">
        <v>204</v>
      </c>
      <c r="F76" s="44" t="s">
        <v>747</v>
      </c>
      <c r="G76" s="3" t="s">
        <v>748</v>
      </c>
    </row>
    <row r="77" spans="1:7" s="28" customFormat="1" x14ac:dyDescent="0.25">
      <c r="A77" s="45">
        <v>25.9780952380953</v>
      </c>
      <c r="B77" s="26" t="s">
        <v>743</v>
      </c>
      <c r="C77" s="44" t="s">
        <v>744</v>
      </c>
      <c r="D77" s="44" t="s">
        <v>745</v>
      </c>
      <c r="E77" s="44" t="s">
        <v>204</v>
      </c>
      <c r="F77" s="44"/>
      <c r="G77" s="3" t="s">
        <v>749</v>
      </c>
    </row>
    <row r="78" spans="1:7" s="28" customFormat="1" x14ac:dyDescent="0.25">
      <c r="A78" s="45">
        <v>27</v>
      </c>
      <c r="B78" s="26" t="s">
        <v>367</v>
      </c>
      <c r="C78" s="44" t="s">
        <v>368</v>
      </c>
      <c r="D78" s="44" t="s">
        <v>369</v>
      </c>
      <c r="E78" s="44" t="s">
        <v>205</v>
      </c>
      <c r="F78" s="44"/>
      <c r="G78" s="3" t="s">
        <v>370</v>
      </c>
    </row>
    <row r="79" spans="1:7" s="28" customFormat="1" x14ac:dyDescent="0.25">
      <c r="A79" s="45">
        <v>26.5323809523811</v>
      </c>
      <c r="B79" s="26" t="s">
        <v>753</v>
      </c>
      <c r="C79" s="44" t="s">
        <v>754</v>
      </c>
      <c r="D79" s="44" t="s">
        <v>755</v>
      </c>
      <c r="E79" s="44" t="s">
        <v>204</v>
      </c>
      <c r="F79" s="44"/>
      <c r="G79" s="3" t="s">
        <v>756</v>
      </c>
    </row>
    <row r="80" spans="1:7" s="28" customFormat="1" x14ac:dyDescent="0.25">
      <c r="A80" s="45">
        <v>26.809523809523998</v>
      </c>
      <c r="B80" s="26" t="s">
        <v>751</v>
      </c>
      <c r="C80" s="44" t="s">
        <v>752</v>
      </c>
      <c r="D80" s="44" t="s">
        <v>369</v>
      </c>
      <c r="E80" s="44" t="s">
        <v>205</v>
      </c>
      <c r="F80" s="44"/>
      <c r="G80" s="3" t="s">
        <v>757</v>
      </c>
    </row>
    <row r="81" spans="1:7" s="28" customFormat="1" x14ac:dyDescent="0.25">
      <c r="A81" s="45">
        <v>28</v>
      </c>
      <c r="B81" s="44" t="s">
        <v>497</v>
      </c>
      <c r="C81" s="44" t="s">
        <v>722</v>
      </c>
      <c r="D81" s="44" t="s">
        <v>723</v>
      </c>
      <c r="E81" s="44" t="s">
        <v>205</v>
      </c>
      <c r="F81" s="44"/>
      <c r="G81" s="44" t="s">
        <v>366</v>
      </c>
    </row>
    <row r="82" spans="1:7" s="28" customFormat="1" x14ac:dyDescent="0.25">
      <c r="A82" s="45">
        <v>28</v>
      </c>
      <c r="B82" s="44" t="s">
        <v>725</v>
      </c>
      <c r="C82" s="44" t="s">
        <v>722</v>
      </c>
      <c r="D82" s="44" t="s">
        <v>726</v>
      </c>
      <c r="E82" s="44" t="s">
        <v>205</v>
      </c>
      <c r="F82" s="44"/>
      <c r="G82" s="44" t="s">
        <v>731</v>
      </c>
    </row>
    <row r="83" spans="1:7" s="28" customFormat="1" x14ac:dyDescent="0.25">
      <c r="A83" s="45">
        <v>27.640952380952701</v>
      </c>
      <c r="B83" s="44" t="s">
        <v>727</v>
      </c>
      <c r="C83" s="44" t="s">
        <v>728</v>
      </c>
      <c r="D83" s="44" t="s">
        <v>729</v>
      </c>
      <c r="E83" s="44" t="s">
        <v>205</v>
      </c>
      <c r="F83" s="44"/>
      <c r="G83" s="44" t="s">
        <v>730</v>
      </c>
    </row>
    <row r="84" spans="1:7" s="28" customFormat="1" x14ac:dyDescent="0.25">
      <c r="A84" s="45">
        <v>29</v>
      </c>
      <c r="B84" s="44" t="s">
        <v>859</v>
      </c>
      <c r="C84" s="44" t="s">
        <v>860</v>
      </c>
      <c r="D84" s="44" t="s">
        <v>861</v>
      </c>
      <c r="E84" s="44" t="s">
        <v>204</v>
      </c>
      <c r="F84" s="44"/>
      <c r="G84" s="44" t="s">
        <v>865</v>
      </c>
    </row>
    <row r="85" spans="1:7" s="30" customFormat="1" x14ac:dyDescent="0.25">
      <c r="A85" s="45">
        <v>29</v>
      </c>
      <c r="B85" s="44" t="s">
        <v>862</v>
      </c>
      <c r="C85" s="44" t="s">
        <v>863</v>
      </c>
      <c r="D85" s="44" t="s">
        <v>550</v>
      </c>
      <c r="E85" s="44" t="s">
        <v>205</v>
      </c>
      <c r="F85" s="44"/>
      <c r="G85" s="44" t="s">
        <v>864</v>
      </c>
    </row>
    <row r="86" spans="1:7" s="30" customFormat="1" x14ac:dyDescent="0.25">
      <c r="A86" s="45">
        <v>29</v>
      </c>
      <c r="B86" s="44" t="s">
        <v>549</v>
      </c>
      <c r="C86" s="44" t="s">
        <v>550</v>
      </c>
      <c r="D86" s="44" t="s">
        <v>551</v>
      </c>
      <c r="E86" s="44" t="s">
        <v>205</v>
      </c>
      <c r="F86" s="44"/>
      <c r="G86" s="44" t="s">
        <v>585</v>
      </c>
    </row>
    <row r="87" spans="1:7" s="30" customFormat="1" x14ac:dyDescent="0.25">
      <c r="A87" s="45">
        <v>30</v>
      </c>
      <c r="B87" s="44" t="s">
        <v>684</v>
      </c>
      <c r="C87" s="44" t="s">
        <v>685</v>
      </c>
      <c r="D87" s="44" t="s">
        <v>368</v>
      </c>
      <c r="E87" s="44" t="s">
        <v>204</v>
      </c>
      <c r="F87" s="44"/>
      <c r="G87" s="44" t="s">
        <v>707</v>
      </c>
    </row>
    <row r="88" spans="1:7" s="30" customFormat="1" x14ac:dyDescent="0.25">
      <c r="A88" s="45">
        <v>30</v>
      </c>
      <c r="B88" s="44" t="s">
        <v>699</v>
      </c>
      <c r="C88" s="44" t="s">
        <v>700</v>
      </c>
      <c r="D88" s="44" t="s">
        <v>701</v>
      </c>
      <c r="E88" s="44" t="s">
        <v>204</v>
      </c>
      <c r="F88" s="44"/>
      <c r="G88" s="44" t="s">
        <v>705</v>
      </c>
    </row>
    <row r="89" spans="1:7" s="30" customFormat="1" x14ac:dyDescent="0.25">
      <c r="A89" s="45">
        <v>29.732671201814</v>
      </c>
      <c r="B89" s="44" t="s">
        <v>702</v>
      </c>
      <c r="C89" s="44" t="s">
        <v>703</v>
      </c>
      <c r="D89" s="44" t="s">
        <v>704</v>
      </c>
      <c r="E89" s="44" t="s">
        <v>204</v>
      </c>
      <c r="F89" s="44"/>
      <c r="G89" s="44" t="s">
        <v>706</v>
      </c>
    </row>
    <row r="90" spans="1:7" s="30" customFormat="1" x14ac:dyDescent="0.25">
      <c r="A90" s="45">
        <v>31</v>
      </c>
      <c r="B90" s="44"/>
      <c r="C90" s="44"/>
      <c r="D90" s="44"/>
      <c r="E90" s="44" t="s">
        <v>204</v>
      </c>
      <c r="F90" s="44" t="s">
        <v>866</v>
      </c>
      <c r="G90" s="44" t="s">
        <v>869</v>
      </c>
    </row>
    <row r="91" spans="1:7" s="30" customFormat="1" x14ac:dyDescent="0.25">
      <c r="A91" s="45">
        <v>31</v>
      </c>
      <c r="B91" s="44"/>
      <c r="C91" s="44"/>
      <c r="D91" s="44"/>
      <c r="E91" s="44" t="s">
        <v>204</v>
      </c>
      <c r="F91" s="44" t="s">
        <v>867</v>
      </c>
      <c r="G91" s="44" t="s">
        <v>872</v>
      </c>
    </row>
    <row r="92" spans="1:7" s="30" customFormat="1" x14ac:dyDescent="0.25">
      <c r="A92" s="45">
        <v>30.603446712017998</v>
      </c>
      <c r="B92" s="44"/>
      <c r="C92" s="44"/>
      <c r="D92" s="44"/>
      <c r="E92" s="44" t="s">
        <v>204</v>
      </c>
      <c r="F92" s="44" t="s">
        <v>868</v>
      </c>
      <c r="G92" s="44" t="s">
        <v>567</v>
      </c>
    </row>
    <row r="93" spans="1:7" s="30" customFormat="1" x14ac:dyDescent="0.25">
      <c r="A93" s="45">
        <v>32</v>
      </c>
      <c r="B93" s="44" t="s">
        <v>552</v>
      </c>
      <c r="C93" s="44" t="s">
        <v>632</v>
      </c>
      <c r="D93" s="44" t="s">
        <v>554</v>
      </c>
      <c r="E93" s="44" t="s">
        <v>205</v>
      </c>
      <c r="F93" s="44"/>
      <c r="G93" s="44" t="s">
        <v>596</v>
      </c>
    </row>
    <row r="94" spans="1:7" s="30" customFormat="1" x14ac:dyDescent="0.25">
      <c r="A94" s="45">
        <v>32</v>
      </c>
      <c r="B94" s="44" t="s">
        <v>633</v>
      </c>
      <c r="C94" s="44" t="s">
        <v>634</v>
      </c>
      <c r="D94" s="44" t="s">
        <v>635</v>
      </c>
      <c r="E94" s="44" t="s">
        <v>205</v>
      </c>
      <c r="F94" s="44"/>
      <c r="G94" s="44" t="s">
        <v>639</v>
      </c>
    </row>
    <row r="95" spans="1:7" s="30" customFormat="1" x14ac:dyDescent="0.25">
      <c r="A95" s="45">
        <v>32</v>
      </c>
      <c r="B95" s="44" t="s">
        <v>636</v>
      </c>
      <c r="C95" s="44" t="s">
        <v>637</v>
      </c>
      <c r="D95" s="44" t="s">
        <v>638</v>
      </c>
      <c r="E95" s="44" t="s">
        <v>204</v>
      </c>
      <c r="F95" s="44"/>
      <c r="G95" s="44" t="s">
        <v>640</v>
      </c>
    </row>
    <row r="96" spans="1:7" s="30" customFormat="1" x14ac:dyDescent="0.25">
      <c r="A96" s="45">
        <v>33</v>
      </c>
      <c r="B96" s="44" t="s">
        <v>684</v>
      </c>
      <c r="C96" s="44" t="s">
        <v>685</v>
      </c>
      <c r="D96" s="44" t="s">
        <v>368</v>
      </c>
      <c r="E96" s="44" t="s">
        <v>204</v>
      </c>
      <c r="F96" s="44"/>
      <c r="G96" s="44" t="s">
        <v>707</v>
      </c>
    </row>
    <row r="97" spans="1:7" s="30" customFormat="1" x14ac:dyDescent="0.25">
      <c r="A97" s="45">
        <v>33</v>
      </c>
      <c r="B97" s="44" t="s">
        <v>699</v>
      </c>
      <c r="C97" s="44" t="s">
        <v>700</v>
      </c>
      <c r="D97" s="44" t="s">
        <v>701</v>
      </c>
      <c r="E97" s="44" t="s">
        <v>204</v>
      </c>
      <c r="F97" s="44"/>
      <c r="G97" s="44" t="s">
        <v>705</v>
      </c>
    </row>
    <row r="98" spans="1:7" s="30" customFormat="1" x14ac:dyDescent="0.25">
      <c r="A98" s="45">
        <v>33</v>
      </c>
      <c r="B98" s="44" t="s">
        <v>702</v>
      </c>
      <c r="C98" s="44" t="s">
        <v>703</v>
      </c>
      <c r="D98" s="44" t="s">
        <v>704</v>
      </c>
      <c r="E98" s="44" t="s">
        <v>204</v>
      </c>
      <c r="F98" s="44"/>
      <c r="G98" s="44" t="s">
        <v>706</v>
      </c>
    </row>
    <row r="99" spans="1:7" s="30" customFormat="1" x14ac:dyDescent="0.25">
      <c r="A99" s="45">
        <v>34</v>
      </c>
      <c r="B99" s="44" t="s">
        <v>877</v>
      </c>
      <c r="C99" s="44" t="s">
        <v>700</v>
      </c>
      <c r="D99" s="44" t="s">
        <v>878</v>
      </c>
      <c r="E99" s="44" t="s">
        <v>204</v>
      </c>
      <c r="F99" s="44"/>
      <c r="G99" s="44" t="s">
        <v>886</v>
      </c>
    </row>
    <row r="100" spans="1:7" s="30" customFormat="1" x14ac:dyDescent="0.25">
      <c r="A100" s="45">
        <v>34</v>
      </c>
      <c r="B100" s="44" t="s">
        <v>879</v>
      </c>
      <c r="C100" s="44" t="s">
        <v>647</v>
      </c>
      <c r="D100" s="44" t="s">
        <v>880</v>
      </c>
      <c r="E100" s="44" t="s">
        <v>204</v>
      </c>
      <c r="F100" s="44"/>
      <c r="G100" s="44" t="s">
        <v>884</v>
      </c>
    </row>
    <row r="101" spans="1:7" s="30" customFormat="1" x14ac:dyDescent="0.25">
      <c r="A101" s="45">
        <v>34</v>
      </c>
      <c r="B101" s="44" t="s">
        <v>881</v>
      </c>
      <c r="C101" s="44" t="s">
        <v>882</v>
      </c>
      <c r="D101" s="44" t="s">
        <v>883</v>
      </c>
      <c r="E101" s="44" t="s">
        <v>204</v>
      </c>
      <c r="F101" s="44"/>
      <c r="G101" s="44" t="s">
        <v>885</v>
      </c>
    </row>
    <row r="102" spans="1:7" s="30" customFormat="1" x14ac:dyDescent="0.25">
      <c r="A102" s="45">
        <v>35</v>
      </c>
      <c r="B102" s="44"/>
      <c r="C102" s="44"/>
      <c r="D102" s="44"/>
      <c r="E102" s="44" t="s">
        <v>205</v>
      </c>
      <c r="F102" s="44" t="s">
        <v>666</v>
      </c>
      <c r="G102" s="44" t="s">
        <v>668</v>
      </c>
    </row>
    <row r="103" spans="1:7" s="30" customFormat="1" x14ac:dyDescent="0.25">
      <c r="A103" s="45">
        <v>35</v>
      </c>
      <c r="B103" s="44"/>
      <c r="C103" s="44"/>
      <c r="D103" s="44"/>
      <c r="E103" s="44" t="s">
        <v>204</v>
      </c>
      <c r="F103" s="44" t="s">
        <v>655</v>
      </c>
      <c r="G103" s="44" t="s">
        <v>659</v>
      </c>
    </row>
    <row r="104" spans="1:7" s="30" customFormat="1" x14ac:dyDescent="0.25">
      <c r="A104" s="45">
        <v>35</v>
      </c>
      <c r="B104" s="44"/>
      <c r="C104" s="44"/>
      <c r="D104" s="44"/>
      <c r="E104" s="44" t="s">
        <v>205</v>
      </c>
      <c r="F104" s="44" t="s">
        <v>667</v>
      </c>
      <c r="G104" s="44" t="s">
        <v>383</v>
      </c>
    </row>
    <row r="105" spans="1:7" s="46" customFormat="1" x14ac:dyDescent="0.25">
      <c r="A105" s="45">
        <v>36</v>
      </c>
      <c r="B105" s="26" t="s">
        <v>524</v>
      </c>
      <c r="C105" s="46" t="s">
        <v>525</v>
      </c>
      <c r="D105" s="46" t="s">
        <v>526</v>
      </c>
      <c r="E105" s="46" t="s">
        <v>204</v>
      </c>
      <c r="G105" s="3" t="s">
        <v>914</v>
      </c>
    </row>
    <row r="106" spans="1:7" s="46" customFormat="1" x14ac:dyDescent="0.25">
      <c r="A106" s="45">
        <v>36</v>
      </c>
      <c r="E106" s="46" t="s">
        <v>204</v>
      </c>
      <c r="F106" s="46" t="s">
        <v>946</v>
      </c>
      <c r="G106" s="3" t="s">
        <v>870</v>
      </c>
    </row>
    <row r="107" spans="1:7" s="46" customFormat="1" x14ac:dyDescent="0.25">
      <c r="A107" s="45">
        <v>36</v>
      </c>
      <c r="E107" s="46" t="s">
        <v>204</v>
      </c>
      <c r="F107" s="46" t="s">
        <v>514</v>
      </c>
      <c r="G107" s="3" t="s">
        <v>871</v>
      </c>
    </row>
    <row r="108" spans="1:7" s="46" customFormat="1" x14ac:dyDescent="0.25">
      <c r="A108" s="45">
        <v>37</v>
      </c>
      <c r="E108" s="46" t="s">
        <v>204</v>
      </c>
      <c r="F108" s="46" t="s">
        <v>947</v>
      </c>
      <c r="G108" s="8" t="s">
        <v>1005</v>
      </c>
    </row>
    <row r="109" spans="1:7" s="46" customFormat="1" x14ac:dyDescent="0.25">
      <c r="A109" s="45">
        <v>37</v>
      </c>
      <c r="E109" s="46" t="s">
        <v>204</v>
      </c>
      <c r="F109" s="46" t="s">
        <v>948</v>
      </c>
      <c r="G109" s="8" t="s">
        <v>1010</v>
      </c>
    </row>
    <row r="110" spans="1:7" s="46" customFormat="1" x14ac:dyDescent="0.25">
      <c r="A110" s="45">
        <v>37</v>
      </c>
      <c r="E110" s="46" t="s">
        <v>204</v>
      </c>
      <c r="F110" s="46" t="s">
        <v>949</v>
      </c>
      <c r="G110" s="8" t="s">
        <v>1011</v>
      </c>
    </row>
    <row r="111" spans="1:7" s="46" customFormat="1" x14ac:dyDescent="0.25">
      <c r="A111" s="45">
        <v>38</v>
      </c>
      <c r="B111" s="46" t="s">
        <v>951</v>
      </c>
      <c r="C111" s="46" t="s">
        <v>952</v>
      </c>
      <c r="D111" s="46" t="s">
        <v>953</v>
      </c>
      <c r="E111" s="46" t="s">
        <v>204</v>
      </c>
      <c r="G111" s="46" t="s">
        <v>1009</v>
      </c>
    </row>
    <row r="112" spans="1:7" s="46" customFormat="1" x14ac:dyDescent="0.25">
      <c r="A112" s="45">
        <v>38</v>
      </c>
      <c r="B112" s="26" t="s">
        <v>753</v>
      </c>
      <c r="C112" s="46" t="s">
        <v>754</v>
      </c>
      <c r="D112" s="46" t="s">
        <v>755</v>
      </c>
      <c r="E112" s="46" t="s">
        <v>204</v>
      </c>
      <c r="G112" s="3" t="s">
        <v>756</v>
      </c>
    </row>
    <row r="113" spans="1:7" s="46" customFormat="1" x14ac:dyDescent="0.25">
      <c r="A113" s="45">
        <v>38</v>
      </c>
      <c r="E113" s="46" t="s">
        <v>205</v>
      </c>
      <c r="F113" s="46" t="s">
        <v>950</v>
      </c>
      <c r="G113" s="46" t="s">
        <v>983</v>
      </c>
    </row>
    <row r="114" spans="1:7" s="46" customFormat="1" x14ac:dyDescent="0.25">
      <c r="A114" s="45">
        <v>39</v>
      </c>
      <c r="B114" s="46" t="s">
        <v>500</v>
      </c>
      <c r="C114" s="46" t="s">
        <v>501</v>
      </c>
      <c r="D114" s="46" t="s">
        <v>724</v>
      </c>
      <c r="E114" s="46" t="s">
        <v>205</v>
      </c>
      <c r="G114" s="46" t="s">
        <v>365</v>
      </c>
    </row>
    <row r="115" spans="1:7" s="46" customFormat="1" x14ac:dyDescent="0.25">
      <c r="A115" s="45">
        <v>39</v>
      </c>
      <c r="B115" s="46" t="s">
        <v>955</v>
      </c>
      <c r="C115" s="46" t="s">
        <v>956</v>
      </c>
      <c r="D115" s="46" t="s">
        <v>957</v>
      </c>
      <c r="E115" s="46" t="s">
        <v>205</v>
      </c>
      <c r="G115" s="46" t="s">
        <v>961</v>
      </c>
    </row>
    <row r="116" spans="1:7" s="46" customFormat="1" x14ac:dyDescent="0.25">
      <c r="A116" s="45">
        <v>39</v>
      </c>
      <c r="B116" s="46" t="s">
        <v>960</v>
      </c>
      <c r="C116" s="46" t="s">
        <v>958</v>
      </c>
      <c r="D116" s="46" t="s">
        <v>959</v>
      </c>
      <c r="E116" s="46" t="s">
        <v>205</v>
      </c>
      <c r="G116" s="46" t="s">
        <v>954</v>
      </c>
    </row>
    <row r="117" spans="1:7" s="46" customFormat="1" x14ac:dyDescent="0.25">
      <c r="A117" s="45">
        <v>40</v>
      </c>
      <c r="B117" s="46" t="s">
        <v>966</v>
      </c>
      <c r="C117" s="46" t="s">
        <v>967</v>
      </c>
      <c r="D117" s="46" t="s">
        <v>968</v>
      </c>
      <c r="E117" s="46" t="s">
        <v>204</v>
      </c>
      <c r="G117" s="46" t="s">
        <v>628</v>
      </c>
    </row>
    <row r="118" spans="1:7" s="46" customFormat="1" x14ac:dyDescent="0.25">
      <c r="A118" s="45">
        <v>40</v>
      </c>
      <c r="B118" s="46" t="s">
        <v>972</v>
      </c>
      <c r="C118" s="46" t="s">
        <v>973</v>
      </c>
      <c r="D118" s="46" t="s">
        <v>974</v>
      </c>
      <c r="E118" s="46" t="s">
        <v>204</v>
      </c>
      <c r="G118" s="8" t="s">
        <v>1008</v>
      </c>
    </row>
    <row r="119" spans="1:7" s="46" customFormat="1" x14ac:dyDescent="0.25">
      <c r="A119" s="45">
        <v>40</v>
      </c>
      <c r="E119" s="46" t="s">
        <v>204</v>
      </c>
      <c r="F119" s="46" t="s">
        <v>962</v>
      </c>
      <c r="G119" s="46" t="s">
        <v>630</v>
      </c>
    </row>
    <row r="120" spans="1:7" s="46" customFormat="1" x14ac:dyDescent="0.25">
      <c r="A120" s="45">
        <v>41</v>
      </c>
      <c r="E120" s="46" t="s">
        <v>204</v>
      </c>
      <c r="F120" s="46" t="s">
        <v>963</v>
      </c>
      <c r="G120" s="46" t="s">
        <v>975</v>
      </c>
    </row>
    <row r="121" spans="1:7" s="46" customFormat="1" x14ac:dyDescent="0.25">
      <c r="A121" s="45">
        <v>41</v>
      </c>
      <c r="B121" s="46" t="s">
        <v>969</v>
      </c>
      <c r="C121" s="46" t="s">
        <v>970</v>
      </c>
      <c r="D121" s="46" t="s">
        <v>971</v>
      </c>
      <c r="E121" s="46" t="s">
        <v>204</v>
      </c>
      <c r="G121" s="46" t="s">
        <v>664</v>
      </c>
    </row>
    <row r="122" spans="1:7" s="46" customFormat="1" x14ac:dyDescent="0.25">
      <c r="A122" s="45">
        <v>41</v>
      </c>
      <c r="E122" s="46" t="s">
        <v>205</v>
      </c>
      <c r="F122" s="46" t="s">
        <v>964</v>
      </c>
      <c r="G122" s="46" t="s">
        <v>668</v>
      </c>
    </row>
    <row r="123" spans="1:7" s="46" customFormat="1" x14ac:dyDescent="0.25">
      <c r="A123" s="45">
        <v>42</v>
      </c>
      <c r="E123" s="46" t="s">
        <v>205</v>
      </c>
      <c r="F123" s="46" t="s">
        <v>965</v>
      </c>
      <c r="G123" s="46" t="s">
        <v>977</v>
      </c>
    </row>
    <row r="124" spans="1:7" s="46" customFormat="1" x14ac:dyDescent="0.25">
      <c r="A124" s="45">
        <v>42</v>
      </c>
      <c r="E124" s="46" t="s">
        <v>205</v>
      </c>
      <c r="F124" s="46" t="s">
        <v>989</v>
      </c>
      <c r="G124" s="46" t="s">
        <v>976</v>
      </c>
    </row>
    <row r="125" spans="1:7" s="46" customFormat="1" x14ac:dyDescent="0.25">
      <c r="A125" s="45">
        <v>42</v>
      </c>
      <c r="B125" s="46" t="s">
        <v>1012</v>
      </c>
      <c r="C125" s="46" t="s">
        <v>1013</v>
      </c>
      <c r="D125" s="46" t="s">
        <v>1014</v>
      </c>
      <c r="E125" s="46" t="s">
        <v>205</v>
      </c>
      <c r="G125" s="46" t="s">
        <v>978</v>
      </c>
    </row>
    <row r="126" spans="1:7" s="46" customFormat="1" x14ac:dyDescent="0.25">
      <c r="A126" s="45">
        <v>43</v>
      </c>
      <c r="B126" s="46" t="s">
        <v>979</v>
      </c>
      <c r="C126" s="46" t="s">
        <v>980</v>
      </c>
      <c r="D126" s="46" t="s">
        <v>413</v>
      </c>
      <c r="E126" s="46" t="s">
        <v>204</v>
      </c>
      <c r="G126" s="8" t="s">
        <v>1015</v>
      </c>
    </row>
    <row r="127" spans="1:7" s="46" customFormat="1" x14ac:dyDescent="0.25">
      <c r="A127" s="45">
        <v>43</v>
      </c>
      <c r="B127" s="46" t="s">
        <v>981</v>
      </c>
      <c r="C127" s="46" t="s">
        <v>982</v>
      </c>
      <c r="D127" s="46" t="s">
        <v>953</v>
      </c>
      <c r="E127" s="8" t="s">
        <v>204</v>
      </c>
      <c r="G127" s="8" t="s">
        <v>1016</v>
      </c>
    </row>
    <row r="128" spans="1:7" s="46" customFormat="1" x14ac:dyDescent="0.25">
      <c r="A128" s="45">
        <v>43</v>
      </c>
      <c r="E128" s="8" t="s">
        <v>205</v>
      </c>
      <c r="F128" s="46" t="s">
        <v>950</v>
      </c>
      <c r="G128" s="46" t="s">
        <v>983</v>
      </c>
    </row>
    <row r="129" spans="1:7" s="46" customFormat="1" x14ac:dyDescent="0.25">
      <c r="A129" s="45">
        <v>44</v>
      </c>
      <c r="E129" s="8" t="s">
        <v>205</v>
      </c>
      <c r="F129" s="46" t="s">
        <v>984</v>
      </c>
      <c r="G129" s="8" t="s">
        <v>1004</v>
      </c>
    </row>
    <row r="130" spans="1:7" s="46" customFormat="1" x14ac:dyDescent="0.25">
      <c r="A130" s="45">
        <v>44</v>
      </c>
      <c r="E130" s="8" t="s">
        <v>204</v>
      </c>
      <c r="F130" s="46" t="s">
        <v>985</v>
      </c>
      <c r="G130" s="8" t="s">
        <v>1017</v>
      </c>
    </row>
    <row r="131" spans="1:7" s="46" customFormat="1" x14ac:dyDescent="0.25">
      <c r="A131" s="45">
        <v>44</v>
      </c>
      <c r="E131" s="8" t="s">
        <v>205</v>
      </c>
      <c r="F131" s="46" t="s">
        <v>986</v>
      </c>
      <c r="G131" s="8" t="s">
        <v>1003</v>
      </c>
    </row>
    <row r="132" spans="1:7" s="46" customFormat="1" x14ac:dyDescent="0.25">
      <c r="A132" s="45">
        <v>45</v>
      </c>
      <c r="E132" s="8" t="s">
        <v>204</v>
      </c>
      <c r="F132" s="46" t="s">
        <v>987</v>
      </c>
      <c r="G132" s="8" t="s">
        <v>1018</v>
      </c>
    </row>
    <row r="133" spans="1:7" s="46" customFormat="1" x14ac:dyDescent="0.25">
      <c r="A133" s="45">
        <v>45</v>
      </c>
      <c r="E133" s="8" t="s">
        <v>205</v>
      </c>
      <c r="F133" s="46" t="s">
        <v>964</v>
      </c>
      <c r="G133" s="46" t="s">
        <v>668</v>
      </c>
    </row>
    <row r="134" spans="1:7" s="46" customFormat="1" ht="30" x14ac:dyDescent="0.25">
      <c r="A134" s="45">
        <v>45</v>
      </c>
      <c r="E134" s="46" t="s">
        <v>204</v>
      </c>
      <c r="F134" s="47" t="s">
        <v>988</v>
      </c>
      <c r="G134" s="46" t="s">
        <v>658</v>
      </c>
    </row>
    <row r="135" spans="1:7" s="46" customFormat="1" x14ac:dyDescent="0.25">
      <c r="A135" s="45">
        <v>46</v>
      </c>
      <c r="B135" s="46" t="s">
        <v>991</v>
      </c>
      <c r="C135" s="46" t="s">
        <v>992</v>
      </c>
      <c r="D135" s="46" t="s">
        <v>993</v>
      </c>
      <c r="E135" s="46" t="s">
        <v>204</v>
      </c>
      <c r="G135" s="46" t="s">
        <v>1000</v>
      </c>
    </row>
    <row r="136" spans="1:7" s="46" customFormat="1" x14ac:dyDescent="0.25">
      <c r="A136" s="45">
        <v>46</v>
      </c>
      <c r="B136" s="46" t="s">
        <v>997</v>
      </c>
      <c r="C136" s="46" t="s">
        <v>998</v>
      </c>
      <c r="D136" s="46" t="s">
        <v>999</v>
      </c>
      <c r="E136" s="46" t="s">
        <v>204</v>
      </c>
      <c r="G136" s="46" t="s">
        <v>1002</v>
      </c>
    </row>
    <row r="137" spans="1:7" s="46" customFormat="1" x14ac:dyDescent="0.25">
      <c r="A137" s="45">
        <v>46</v>
      </c>
      <c r="E137" s="46" t="s">
        <v>204</v>
      </c>
      <c r="F137" s="46" t="s">
        <v>990</v>
      </c>
    </row>
    <row r="138" spans="1:7" s="46" customFormat="1" ht="15" customHeight="1" x14ac:dyDescent="0.25">
      <c r="A138" s="45">
        <v>47</v>
      </c>
      <c r="B138" s="26" t="s">
        <v>367</v>
      </c>
      <c r="C138" s="46" t="s">
        <v>368</v>
      </c>
      <c r="D138" s="46" t="s">
        <v>369</v>
      </c>
      <c r="E138" s="46" t="s">
        <v>205</v>
      </c>
      <c r="G138" s="3" t="s">
        <v>370</v>
      </c>
    </row>
    <row r="139" spans="1:7" s="46" customFormat="1" ht="15" customHeight="1" x14ac:dyDescent="0.25">
      <c r="A139" s="45">
        <v>47</v>
      </c>
      <c r="B139" s="26" t="s">
        <v>753</v>
      </c>
      <c r="C139" s="46" t="s">
        <v>754</v>
      </c>
      <c r="D139" s="46" t="s">
        <v>755</v>
      </c>
      <c r="E139" s="46" t="s">
        <v>204</v>
      </c>
      <c r="G139" s="3" t="s">
        <v>756</v>
      </c>
    </row>
    <row r="140" spans="1:7" s="46" customFormat="1" ht="15" customHeight="1" x14ac:dyDescent="0.25">
      <c r="A140" s="45">
        <v>47</v>
      </c>
      <c r="B140" s="26" t="s">
        <v>751</v>
      </c>
      <c r="C140" s="46" t="s">
        <v>752</v>
      </c>
      <c r="D140" s="46" t="s">
        <v>369</v>
      </c>
      <c r="E140" s="46" t="s">
        <v>205</v>
      </c>
      <c r="G140" s="3" t="s">
        <v>757</v>
      </c>
    </row>
  </sheetData>
  <dataValidations count="2">
    <dataValidation type="list" allowBlank="1" showErrorMessage="1" sqref="E12:E13">
      <formula1>Hidden_1_Tabla_4985075</formula1>
    </dataValidation>
    <dataValidation type="list" allowBlank="1" showErrorMessage="1" sqref="F14 E4:E11 E14:E140">
      <formula1>Hidden_1_Tabla_5761744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B3" workbookViewId="0">
      <selection activeCell="F23" sqref="F23"/>
    </sheetView>
  </sheetViews>
  <sheetFormatPr baseColWidth="10" defaultColWidth="9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Hidden_1_Tabla_5762024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opLeftCell="A32" workbookViewId="0">
      <selection activeCell="D62" sqref="D62"/>
    </sheetView>
  </sheetViews>
  <sheetFormatPr baseColWidth="10" defaultColWidth="9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384</v>
      </c>
      <c r="C4" t="s">
        <v>385</v>
      </c>
      <c r="D4" t="s">
        <v>386</v>
      </c>
      <c r="E4" t="s">
        <v>204</v>
      </c>
      <c r="F4" t="s">
        <v>387</v>
      </c>
      <c r="G4" t="s">
        <v>394</v>
      </c>
    </row>
    <row r="5" spans="1:7" x14ac:dyDescent="0.25">
      <c r="A5">
        <v>1</v>
      </c>
      <c r="B5" t="s">
        <v>388</v>
      </c>
      <c r="C5" t="s">
        <v>389</v>
      </c>
      <c r="D5" t="s">
        <v>390</v>
      </c>
      <c r="E5" t="s">
        <v>204</v>
      </c>
      <c r="F5" t="s">
        <v>387</v>
      </c>
      <c r="G5" t="s">
        <v>393</v>
      </c>
    </row>
    <row r="6" spans="1:7" x14ac:dyDescent="0.25">
      <c r="A6">
        <v>1</v>
      </c>
      <c r="B6" t="s">
        <v>391</v>
      </c>
      <c r="C6" t="s">
        <v>397</v>
      </c>
      <c r="D6" t="s">
        <v>398</v>
      </c>
      <c r="E6" t="s">
        <v>205</v>
      </c>
      <c r="F6" t="s">
        <v>387</v>
      </c>
      <c r="G6" t="s">
        <v>392</v>
      </c>
    </row>
    <row r="7" spans="1:7" x14ac:dyDescent="0.25">
      <c r="A7">
        <v>1</v>
      </c>
      <c r="B7" t="s">
        <v>395</v>
      </c>
      <c r="C7" t="s">
        <v>396</v>
      </c>
      <c r="D7" t="s">
        <v>399</v>
      </c>
      <c r="E7" t="s">
        <v>205</v>
      </c>
      <c r="F7" t="s">
        <v>387</v>
      </c>
      <c r="G7" t="s">
        <v>392</v>
      </c>
    </row>
    <row r="8" spans="1:7" x14ac:dyDescent="0.25">
      <c r="A8">
        <v>1</v>
      </c>
      <c r="B8" t="s">
        <v>400</v>
      </c>
      <c r="C8" t="s">
        <v>401</v>
      </c>
      <c r="D8" t="s">
        <v>402</v>
      </c>
      <c r="E8" t="s">
        <v>204</v>
      </c>
      <c r="F8" t="s">
        <v>387</v>
      </c>
      <c r="G8" t="s">
        <v>403</v>
      </c>
    </row>
    <row r="9" spans="1:7" x14ac:dyDescent="0.25">
      <c r="A9">
        <v>1</v>
      </c>
      <c r="B9" t="s">
        <v>404</v>
      </c>
      <c r="C9" t="s">
        <v>405</v>
      </c>
      <c r="D9" t="s">
        <v>406</v>
      </c>
      <c r="E9" t="s">
        <v>204</v>
      </c>
      <c r="F9" t="s">
        <v>387</v>
      </c>
      <c r="G9" t="s">
        <v>407</v>
      </c>
    </row>
    <row r="10" spans="1:7" x14ac:dyDescent="0.25">
      <c r="A10">
        <v>1</v>
      </c>
      <c r="B10" t="s">
        <v>408</v>
      </c>
      <c r="C10" t="s">
        <v>409</v>
      </c>
      <c r="D10" t="s">
        <v>410</v>
      </c>
      <c r="E10" t="s">
        <v>205</v>
      </c>
      <c r="F10" t="s">
        <v>387</v>
      </c>
      <c r="G10" t="s">
        <v>411</v>
      </c>
    </row>
    <row r="11" spans="1:7" x14ac:dyDescent="0.25">
      <c r="A11">
        <v>1</v>
      </c>
      <c r="B11" t="s">
        <v>412</v>
      </c>
      <c r="C11" t="s">
        <v>413</v>
      </c>
      <c r="D11" t="s">
        <v>414</v>
      </c>
      <c r="E11" t="s">
        <v>205</v>
      </c>
      <c r="F11" t="s">
        <v>387</v>
      </c>
      <c r="G11" t="s">
        <v>415</v>
      </c>
    </row>
    <row r="12" spans="1:7" x14ac:dyDescent="0.25">
      <c r="A12">
        <v>1</v>
      </c>
      <c r="B12" t="s">
        <v>416</v>
      </c>
      <c r="C12" t="s">
        <v>417</v>
      </c>
      <c r="D12" t="s">
        <v>418</v>
      </c>
      <c r="E12" t="s">
        <v>205</v>
      </c>
      <c r="F12" t="s">
        <v>387</v>
      </c>
      <c r="G12" t="s">
        <v>419</v>
      </c>
    </row>
    <row r="13" spans="1:7" x14ac:dyDescent="0.25">
      <c r="A13">
        <v>2</v>
      </c>
      <c r="B13" t="s">
        <v>384</v>
      </c>
      <c r="C13" t="s">
        <v>385</v>
      </c>
      <c r="D13" t="s">
        <v>386</v>
      </c>
      <c r="E13" t="s">
        <v>204</v>
      </c>
      <c r="F13" t="s">
        <v>387</v>
      </c>
      <c r="G13" t="s">
        <v>394</v>
      </c>
    </row>
    <row r="14" spans="1:7" x14ac:dyDescent="0.25">
      <c r="A14">
        <v>2</v>
      </c>
      <c r="B14" t="s">
        <v>388</v>
      </c>
      <c r="C14" t="s">
        <v>389</v>
      </c>
      <c r="D14" t="s">
        <v>390</v>
      </c>
      <c r="E14" t="s">
        <v>204</v>
      </c>
      <c r="F14" t="s">
        <v>387</v>
      </c>
      <c r="G14" t="s">
        <v>393</v>
      </c>
    </row>
    <row r="15" spans="1:7" x14ac:dyDescent="0.25">
      <c r="A15">
        <v>2</v>
      </c>
      <c r="B15" t="s">
        <v>391</v>
      </c>
      <c r="C15" t="s">
        <v>397</v>
      </c>
      <c r="D15" t="s">
        <v>398</v>
      </c>
      <c r="E15" t="s">
        <v>205</v>
      </c>
      <c r="F15" t="s">
        <v>387</v>
      </c>
      <c r="G15" t="s">
        <v>392</v>
      </c>
    </row>
    <row r="16" spans="1:7" x14ac:dyDescent="0.25">
      <c r="A16">
        <v>2</v>
      </c>
      <c r="B16" t="s">
        <v>395</v>
      </c>
      <c r="C16" t="s">
        <v>396</v>
      </c>
      <c r="D16" t="s">
        <v>399</v>
      </c>
      <c r="E16" t="s">
        <v>205</v>
      </c>
      <c r="F16" t="s">
        <v>387</v>
      </c>
      <c r="G16" t="s">
        <v>392</v>
      </c>
    </row>
    <row r="17" spans="1:7" x14ac:dyDescent="0.25">
      <c r="A17">
        <v>2</v>
      </c>
      <c r="B17" t="s">
        <v>400</v>
      </c>
      <c r="C17" t="s">
        <v>401</v>
      </c>
      <c r="D17" t="s">
        <v>402</v>
      </c>
      <c r="E17" t="s">
        <v>204</v>
      </c>
      <c r="F17" t="s">
        <v>387</v>
      </c>
      <c r="G17" t="s">
        <v>403</v>
      </c>
    </row>
    <row r="18" spans="1:7" x14ac:dyDescent="0.25">
      <c r="A18">
        <v>2</v>
      </c>
      <c r="B18" t="s">
        <v>404</v>
      </c>
      <c r="C18" t="s">
        <v>405</v>
      </c>
      <c r="D18" t="s">
        <v>406</v>
      </c>
      <c r="E18" t="s">
        <v>204</v>
      </c>
      <c r="F18" t="s">
        <v>387</v>
      </c>
      <c r="G18" t="s">
        <v>407</v>
      </c>
    </row>
    <row r="19" spans="1:7" x14ac:dyDescent="0.25">
      <c r="A19">
        <v>2</v>
      </c>
      <c r="B19" t="s">
        <v>408</v>
      </c>
      <c r="C19" t="s">
        <v>409</v>
      </c>
      <c r="D19" t="s">
        <v>410</v>
      </c>
      <c r="E19" t="s">
        <v>205</v>
      </c>
      <c r="F19" t="s">
        <v>387</v>
      </c>
      <c r="G19" t="s">
        <v>411</v>
      </c>
    </row>
    <row r="20" spans="1:7" x14ac:dyDescent="0.25">
      <c r="A20">
        <v>2</v>
      </c>
      <c r="B20" t="s">
        <v>412</v>
      </c>
      <c r="C20" t="s">
        <v>413</v>
      </c>
      <c r="D20" t="s">
        <v>414</v>
      </c>
      <c r="E20" t="s">
        <v>205</v>
      </c>
      <c r="F20" t="s">
        <v>387</v>
      </c>
      <c r="G20" t="s">
        <v>415</v>
      </c>
    </row>
    <row r="21" spans="1:7" x14ac:dyDescent="0.25">
      <c r="A21">
        <v>2</v>
      </c>
      <c r="B21" t="s">
        <v>416</v>
      </c>
      <c r="C21" t="s">
        <v>417</v>
      </c>
      <c r="D21" t="s">
        <v>418</v>
      </c>
      <c r="E21" t="s">
        <v>205</v>
      </c>
      <c r="F21" t="s">
        <v>387</v>
      </c>
      <c r="G21" t="s">
        <v>419</v>
      </c>
    </row>
    <row r="22" spans="1:7" x14ac:dyDescent="0.25">
      <c r="A22">
        <v>3</v>
      </c>
      <c r="B22" t="s">
        <v>384</v>
      </c>
      <c r="C22" t="s">
        <v>385</v>
      </c>
      <c r="D22" t="s">
        <v>386</v>
      </c>
      <c r="E22" t="s">
        <v>204</v>
      </c>
      <c r="F22" t="s">
        <v>387</v>
      </c>
      <c r="G22" t="s">
        <v>394</v>
      </c>
    </row>
    <row r="23" spans="1:7" x14ac:dyDescent="0.25">
      <c r="A23">
        <v>3</v>
      </c>
      <c r="B23" t="s">
        <v>388</v>
      </c>
      <c r="C23" t="s">
        <v>389</v>
      </c>
      <c r="D23" t="s">
        <v>390</v>
      </c>
      <c r="E23" t="s">
        <v>204</v>
      </c>
      <c r="F23" t="s">
        <v>387</v>
      </c>
      <c r="G23" t="s">
        <v>393</v>
      </c>
    </row>
    <row r="24" spans="1:7" x14ac:dyDescent="0.25">
      <c r="A24">
        <v>3</v>
      </c>
      <c r="B24" t="s">
        <v>391</v>
      </c>
      <c r="C24" t="s">
        <v>397</v>
      </c>
      <c r="D24" t="s">
        <v>398</v>
      </c>
      <c r="E24" t="s">
        <v>205</v>
      </c>
      <c r="F24" t="s">
        <v>387</v>
      </c>
      <c r="G24" t="s">
        <v>392</v>
      </c>
    </row>
    <row r="25" spans="1:7" x14ac:dyDescent="0.25">
      <c r="A25">
        <v>3</v>
      </c>
      <c r="B25" t="s">
        <v>395</v>
      </c>
      <c r="C25" t="s">
        <v>396</v>
      </c>
      <c r="D25" t="s">
        <v>399</v>
      </c>
      <c r="E25" t="s">
        <v>205</v>
      </c>
      <c r="F25" t="s">
        <v>387</v>
      </c>
      <c r="G25" t="s">
        <v>392</v>
      </c>
    </row>
    <row r="26" spans="1:7" x14ac:dyDescent="0.25">
      <c r="A26">
        <v>3</v>
      </c>
      <c r="B26" t="s">
        <v>400</v>
      </c>
      <c r="C26" t="s">
        <v>401</v>
      </c>
      <c r="D26" t="s">
        <v>402</v>
      </c>
      <c r="E26" t="s">
        <v>204</v>
      </c>
      <c r="F26" t="s">
        <v>387</v>
      </c>
      <c r="G26" t="s">
        <v>403</v>
      </c>
    </row>
    <row r="27" spans="1:7" x14ac:dyDescent="0.25">
      <c r="A27">
        <v>3</v>
      </c>
      <c r="B27" t="s">
        <v>404</v>
      </c>
      <c r="C27" t="s">
        <v>405</v>
      </c>
      <c r="D27" t="s">
        <v>406</v>
      </c>
      <c r="E27" t="s">
        <v>204</v>
      </c>
      <c r="F27" t="s">
        <v>387</v>
      </c>
      <c r="G27" t="s">
        <v>407</v>
      </c>
    </row>
    <row r="28" spans="1:7" x14ac:dyDescent="0.25">
      <c r="A28">
        <v>3</v>
      </c>
      <c r="B28" t="s">
        <v>408</v>
      </c>
      <c r="C28" t="s">
        <v>409</v>
      </c>
      <c r="D28" t="s">
        <v>410</v>
      </c>
      <c r="E28" t="s">
        <v>205</v>
      </c>
      <c r="F28" t="s">
        <v>387</v>
      </c>
      <c r="G28" t="s">
        <v>411</v>
      </c>
    </row>
    <row r="29" spans="1:7" x14ac:dyDescent="0.25">
      <c r="A29">
        <v>3</v>
      </c>
      <c r="B29" t="s">
        <v>412</v>
      </c>
      <c r="C29" t="s">
        <v>413</v>
      </c>
      <c r="D29" t="s">
        <v>414</v>
      </c>
      <c r="E29" t="s">
        <v>205</v>
      </c>
      <c r="F29" t="s">
        <v>387</v>
      </c>
      <c r="G29" t="s">
        <v>415</v>
      </c>
    </row>
    <row r="30" spans="1:7" x14ac:dyDescent="0.25">
      <c r="A30">
        <v>3</v>
      </c>
      <c r="B30" t="s">
        <v>416</v>
      </c>
      <c r="C30" t="s">
        <v>417</v>
      </c>
      <c r="D30" t="s">
        <v>418</v>
      </c>
      <c r="E30" t="s">
        <v>205</v>
      </c>
      <c r="F30" t="s">
        <v>387</v>
      </c>
      <c r="G30" t="s">
        <v>419</v>
      </c>
    </row>
    <row r="31" spans="1:7" x14ac:dyDescent="0.25">
      <c r="A31">
        <v>4</v>
      </c>
      <c r="B31" t="s">
        <v>384</v>
      </c>
      <c r="C31" t="s">
        <v>385</v>
      </c>
      <c r="D31" t="s">
        <v>386</v>
      </c>
      <c r="E31" t="s">
        <v>204</v>
      </c>
      <c r="F31" t="s">
        <v>387</v>
      </c>
      <c r="G31" t="s">
        <v>394</v>
      </c>
    </row>
    <row r="32" spans="1:7" x14ac:dyDescent="0.25">
      <c r="A32">
        <v>4</v>
      </c>
      <c r="B32" t="s">
        <v>420</v>
      </c>
      <c r="C32" t="s">
        <v>421</v>
      </c>
      <c r="D32" t="s">
        <v>422</v>
      </c>
      <c r="E32" t="s">
        <v>205</v>
      </c>
      <c r="F32" t="s">
        <v>387</v>
      </c>
      <c r="G32" t="s">
        <v>423</v>
      </c>
    </row>
    <row r="33" spans="1:7" x14ac:dyDescent="0.25">
      <c r="A33">
        <v>4</v>
      </c>
      <c r="B33" t="s">
        <v>391</v>
      </c>
      <c r="C33" t="s">
        <v>397</v>
      </c>
      <c r="D33" t="s">
        <v>398</v>
      </c>
      <c r="E33" t="s">
        <v>205</v>
      </c>
      <c r="F33" t="s">
        <v>387</v>
      </c>
      <c r="G33" t="s">
        <v>392</v>
      </c>
    </row>
    <row r="34" spans="1:7" x14ac:dyDescent="0.25">
      <c r="A34">
        <v>4</v>
      </c>
      <c r="B34" t="s">
        <v>424</v>
      </c>
      <c r="C34" t="s">
        <v>425</v>
      </c>
      <c r="D34" t="s">
        <v>426</v>
      </c>
      <c r="E34" t="s">
        <v>205</v>
      </c>
      <c r="F34" t="s">
        <v>387</v>
      </c>
      <c r="G34" t="s">
        <v>403</v>
      </c>
    </row>
    <row r="35" spans="1:7" x14ac:dyDescent="0.25">
      <c r="A35">
        <v>4</v>
      </c>
      <c r="B35" t="s">
        <v>427</v>
      </c>
      <c r="C35" t="s">
        <v>428</v>
      </c>
      <c r="D35" t="s">
        <v>429</v>
      </c>
      <c r="E35" t="s">
        <v>205</v>
      </c>
      <c r="F35" t="s">
        <v>387</v>
      </c>
      <c r="G35" t="s">
        <v>403</v>
      </c>
    </row>
    <row r="36" spans="1:7" x14ac:dyDescent="0.25">
      <c r="A36">
        <v>4</v>
      </c>
      <c r="B36" t="s">
        <v>404</v>
      </c>
      <c r="C36" t="s">
        <v>405</v>
      </c>
      <c r="D36" t="s">
        <v>406</v>
      </c>
      <c r="E36" t="s">
        <v>204</v>
      </c>
      <c r="F36" t="s">
        <v>387</v>
      </c>
      <c r="G36" t="s">
        <v>407</v>
      </c>
    </row>
    <row r="37" spans="1:7" x14ac:dyDescent="0.25">
      <c r="A37">
        <v>4</v>
      </c>
      <c r="B37" t="s">
        <v>408</v>
      </c>
      <c r="C37" t="s">
        <v>409</v>
      </c>
      <c r="D37" t="s">
        <v>410</v>
      </c>
      <c r="E37" t="s">
        <v>205</v>
      </c>
      <c r="F37" t="s">
        <v>387</v>
      </c>
      <c r="G37" t="s">
        <v>411</v>
      </c>
    </row>
    <row r="38" spans="1:7" x14ac:dyDescent="0.25">
      <c r="A38">
        <v>4</v>
      </c>
      <c r="B38" t="s">
        <v>412</v>
      </c>
      <c r="C38" t="s">
        <v>413</v>
      </c>
      <c r="D38" t="s">
        <v>414</v>
      </c>
      <c r="E38" t="s">
        <v>205</v>
      </c>
      <c r="F38" t="s">
        <v>387</v>
      </c>
      <c r="G38" t="s">
        <v>415</v>
      </c>
    </row>
    <row r="39" spans="1:7" x14ac:dyDescent="0.25">
      <c r="A39">
        <v>5</v>
      </c>
      <c r="B39" t="s">
        <v>420</v>
      </c>
      <c r="C39" t="s">
        <v>421</v>
      </c>
      <c r="D39" t="s">
        <v>422</v>
      </c>
      <c r="E39" t="s">
        <v>205</v>
      </c>
      <c r="F39" t="s">
        <v>387</v>
      </c>
      <c r="G39" t="s">
        <v>430</v>
      </c>
    </row>
    <row r="40" spans="1:7" x14ac:dyDescent="0.25">
      <c r="A40">
        <v>5</v>
      </c>
      <c r="B40" t="s">
        <v>433</v>
      </c>
      <c r="C40" t="s">
        <v>428</v>
      </c>
      <c r="D40" t="s">
        <v>434</v>
      </c>
      <c r="E40" t="s">
        <v>205</v>
      </c>
      <c r="F40" t="s">
        <v>387</v>
      </c>
      <c r="G40" t="s">
        <v>435</v>
      </c>
    </row>
    <row r="41" spans="1:7" x14ac:dyDescent="0.25">
      <c r="A41">
        <v>5</v>
      </c>
      <c r="B41" t="s">
        <v>391</v>
      </c>
      <c r="C41" t="s">
        <v>397</v>
      </c>
      <c r="D41" t="s">
        <v>398</v>
      </c>
      <c r="E41" t="s">
        <v>205</v>
      </c>
      <c r="F41" t="s">
        <v>387</v>
      </c>
      <c r="G41" t="s">
        <v>392</v>
      </c>
    </row>
    <row r="42" spans="1:7" x14ac:dyDescent="0.25">
      <c r="A42">
        <v>5</v>
      </c>
      <c r="B42" t="s">
        <v>436</v>
      </c>
      <c r="C42" t="s">
        <v>437</v>
      </c>
      <c r="D42" t="s">
        <v>438</v>
      </c>
      <c r="E42" t="s">
        <v>205</v>
      </c>
      <c r="F42" t="s">
        <v>387</v>
      </c>
      <c r="G42" t="s">
        <v>403</v>
      </c>
    </row>
    <row r="43" spans="1:7" x14ac:dyDescent="0.25">
      <c r="A43">
        <v>5</v>
      </c>
      <c r="B43" t="s">
        <v>439</v>
      </c>
      <c r="C43" t="s">
        <v>440</v>
      </c>
      <c r="D43" t="s">
        <v>441</v>
      </c>
      <c r="E43" t="s">
        <v>205</v>
      </c>
      <c r="F43" t="s">
        <v>387</v>
      </c>
      <c r="G43" t="s">
        <v>442</v>
      </c>
    </row>
    <row r="44" spans="1:7" x14ac:dyDescent="0.25">
      <c r="A44">
        <v>5</v>
      </c>
      <c r="B44" t="s">
        <v>408</v>
      </c>
      <c r="C44" t="s">
        <v>409</v>
      </c>
      <c r="D44" t="s">
        <v>410</v>
      </c>
      <c r="E44" t="s">
        <v>205</v>
      </c>
      <c r="F44" t="s">
        <v>387</v>
      </c>
      <c r="G44" t="s">
        <v>411</v>
      </c>
    </row>
    <row r="45" spans="1:7" x14ac:dyDescent="0.25">
      <c r="A45">
        <v>5</v>
      </c>
      <c r="B45" t="s">
        <v>384</v>
      </c>
      <c r="C45" t="s">
        <v>385</v>
      </c>
      <c r="D45" t="s">
        <v>386</v>
      </c>
      <c r="E45" t="s">
        <v>204</v>
      </c>
      <c r="F45" t="s">
        <v>387</v>
      </c>
      <c r="G45" t="s">
        <v>431</v>
      </c>
    </row>
    <row r="46" spans="1:7" x14ac:dyDescent="0.25">
      <c r="A46">
        <v>5</v>
      </c>
      <c r="B46" t="s">
        <v>412</v>
      </c>
      <c r="C46" t="s">
        <v>413</v>
      </c>
      <c r="D46" t="s">
        <v>414</v>
      </c>
      <c r="E46" t="s">
        <v>205</v>
      </c>
      <c r="F46" t="s">
        <v>387</v>
      </c>
      <c r="G46" t="s">
        <v>432</v>
      </c>
    </row>
  </sheetData>
  <dataValidations count="1">
    <dataValidation type="list" allowBlank="1" showErrorMessage="1" sqref="E4:E46">
      <formula1>Hidden_1_Tabla_5762034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C34" sqref="C34"/>
    </sheetView>
  </sheetViews>
  <sheetFormatPr baseColWidth="10" defaultColWidth="9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opLeftCell="A37" workbookViewId="0">
      <selection activeCell="C54" sqref="C54"/>
    </sheetView>
  </sheetViews>
  <sheetFormatPr baseColWidth="10" defaultColWidth="9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482</v>
      </c>
    </row>
    <row r="5" spans="1:2" x14ac:dyDescent="0.25">
      <c r="A5">
        <v>2</v>
      </c>
      <c r="B5" t="s">
        <v>482</v>
      </c>
    </row>
    <row r="6" spans="1:2" x14ac:dyDescent="0.25">
      <c r="A6">
        <v>3</v>
      </c>
      <c r="B6" t="s">
        <v>482</v>
      </c>
    </row>
    <row r="7" spans="1:2" x14ac:dyDescent="0.25">
      <c r="A7">
        <v>4</v>
      </c>
      <c r="B7" t="s">
        <v>482</v>
      </c>
    </row>
    <row r="8" spans="1:2" x14ac:dyDescent="0.25">
      <c r="A8" s="41">
        <v>5</v>
      </c>
      <c r="B8" t="s">
        <v>483</v>
      </c>
    </row>
    <row r="9" spans="1:2" x14ac:dyDescent="0.25">
      <c r="A9" s="41">
        <v>6</v>
      </c>
      <c r="B9" t="s">
        <v>562</v>
      </c>
    </row>
    <row r="10" spans="1:2" x14ac:dyDescent="0.25">
      <c r="A10" s="41">
        <v>7</v>
      </c>
      <c r="B10" t="s">
        <v>591</v>
      </c>
    </row>
    <row r="11" spans="1:2" x14ac:dyDescent="0.25">
      <c r="A11" s="41">
        <v>8</v>
      </c>
      <c r="B11" t="s">
        <v>590</v>
      </c>
    </row>
    <row r="12" spans="1:2" x14ac:dyDescent="0.25">
      <c r="A12" s="41">
        <v>9</v>
      </c>
      <c r="B12" t="s">
        <v>589</v>
      </c>
    </row>
    <row r="13" spans="1:2" x14ac:dyDescent="0.25">
      <c r="A13" s="41">
        <v>10</v>
      </c>
      <c r="B13" t="s">
        <v>593</v>
      </c>
    </row>
    <row r="14" spans="1:2" x14ac:dyDescent="0.25">
      <c r="A14" s="41">
        <v>11</v>
      </c>
      <c r="B14" t="s">
        <v>592</v>
      </c>
    </row>
    <row r="15" spans="1:2" x14ac:dyDescent="0.25">
      <c r="A15" s="41">
        <v>12</v>
      </c>
      <c r="B15" t="s">
        <v>796</v>
      </c>
    </row>
    <row r="16" spans="1:2" x14ac:dyDescent="0.25">
      <c r="A16" s="41">
        <v>13</v>
      </c>
      <c r="B16" t="s">
        <v>797</v>
      </c>
    </row>
    <row r="17" spans="1:2" x14ac:dyDescent="0.25">
      <c r="A17" s="41">
        <v>14</v>
      </c>
      <c r="B17" t="s">
        <v>802</v>
      </c>
    </row>
    <row r="18" spans="1:2" x14ac:dyDescent="0.25">
      <c r="A18" s="41">
        <v>15</v>
      </c>
      <c r="B18" t="s">
        <v>808</v>
      </c>
    </row>
    <row r="19" spans="1:2" x14ac:dyDescent="0.25">
      <c r="A19" s="41">
        <v>16</v>
      </c>
      <c r="B19" t="s">
        <v>810</v>
      </c>
    </row>
    <row r="20" spans="1:2" x14ac:dyDescent="0.25">
      <c r="A20" s="41">
        <v>17</v>
      </c>
      <c r="B20" t="s">
        <v>814</v>
      </c>
    </row>
    <row r="21" spans="1:2" x14ac:dyDescent="0.25">
      <c r="A21" s="41">
        <v>18</v>
      </c>
      <c r="B21" t="s">
        <v>818</v>
      </c>
    </row>
    <row r="22" spans="1:2" x14ac:dyDescent="0.25">
      <c r="A22" s="41">
        <v>19</v>
      </c>
      <c r="B22" t="s">
        <v>819</v>
      </c>
    </row>
    <row r="23" spans="1:2" x14ac:dyDescent="0.25">
      <c r="A23" s="41">
        <v>20</v>
      </c>
      <c r="B23" t="s">
        <v>823</v>
      </c>
    </row>
    <row r="24" spans="1:2" x14ac:dyDescent="0.25">
      <c r="A24" s="41">
        <v>21</v>
      </c>
      <c r="B24" t="s">
        <v>828</v>
      </c>
    </row>
    <row r="25" spans="1:2" x14ac:dyDescent="0.25">
      <c r="A25" s="41">
        <v>22</v>
      </c>
      <c r="B25" s="28" t="s">
        <v>828</v>
      </c>
    </row>
    <row r="26" spans="1:2" x14ac:dyDescent="0.25">
      <c r="A26" s="41">
        <v>23</v>
      </c>
      <c r="B26" s="28" t="s">
        <v>833</v>
      </c>
    </row>
    <row r="27" spans="1:2" x14ac:dyDescent="0.25">
      <c r="A27" s="41">
        <v>24</v>
      </c>
      <c r="B27" t="s">
        <v>838</v>
      </c>
    </row>
    <row r="28" spans="1:2" x14ac:dyDescent="0.25">
      <c r="A28" s="41">
        <v>25</v>
      </c>
      <c r="B28" s="28" t="s">
        <v>839</v>
      </c>
    </row>
    <row r="29" spans="1:2" x14ac:dyDescent="0.25">
      <c r="A29" s="41">
        <v>26</v>
      </c>
      <c r="B29" t="s">
        <v>840</v>
      </c>
    </row>
    <row r="30" spans="1:2" x14ac:dyDescent="0.25">
      <c r="A30" s="41">
        <v>27</v>
      </c>
      <c r="B30" t="s">
        <v>845</v>
      </c>
    </row>
    <row r="31" spans="1:2" x14ac:dyDescent="0.25">
      <c r="A31" s="41">
        <v>28</v>
      </c>
      <c r="B31" s="28" t="s">
        <v>818</v>
      </c>
    </row>
    <row r="32" spans="1:2" x14ac:dyDescent="0.25">
      <c r="A32" s="41">
        <v>29</v>
      </c>
      <c r="B32" t="s">
        <v>589</v>
      </c>
    </row>
    <row r="33" spans="1:2" x14ac:dyDescent="0.25">
      <c r="A33" s="41">
        <v>30</v>
      </c>
      <c r="B33" t="s">
        <v>910</v>
      </c>
    </row>
    <row r="34" spans="1:2" x14ac:dyDescent="0.25">
      <c r="A34" s="41">
        <v>31</v>
      </c>
      <c r="B34" t="s">
        <v>911</v>
      </c>
    </row>
    <row r="35" spans="1:2" x14ac:dyDescent="0.25">
      <c r="A35" s="41">
        <v>32</v>
      </c>
      <c r="B35" t="s">
        <v>797</v>
      </c>
    </row>
    <row r="36" spans="1:2" x14ac:dyDescent="0.25">
      <c r="A36" s="41">
        <v>33</v>
      </c>
      <c r="B36" t="s">
        <v>912</v>
      </c>
    </row>
    <row r="37" spans="1:2" x14ac:dyDescent="0.25">
      <c r="A37" s="41">
        <v>34</v>
      </c>
      <c r="B37" t="s">
        <v>913</v>
      </c>
    </row>
    <row r="38" spans="1:2" x14ac:dyDescent="0.25">
      <c r="A38" s="41">
        <v>35</v>
      </c>
      <c r="B38" t="s">
        <v>818</v>
      </c>
    </row>
    <row r="39" spans="1:2" x14ac:dyDescent="0.25">
      <c r="A39">
        <v>36</v>
      </c>
      <c r="B39" s="50" t="s">
        <v>1069</v>
      </c>
    </row>
    <row r="40" spans="1:2" x14ac:dyDescent="0.25">
      <c r="A40" s="50">
        <v>37</v>
      </c>
      <c r="B40" s="50" t="s">
        <v>1070</v>
      </c>
    </row>
    <row r="41" spans="1:2" x14ac:dyDescent="0.25">
      <c r="A41" s="50">
        <v>38</v>
      </c>
      <c r="B41" s="50" t="s">
        <v>1071</v>
      </c>
    </row>
    <row r="42" spans="1:2" x14ac:dyDescent="0.25">
      <c r="A42" s="50">
        <v>39</v>
      </c>
      <c r="B42" s="50" t="s">
        <v>1072</v>
      </c>
    </row>
    <row r="43" spans="1:2" x14ac:dyDescent="0.25">
      <c r="A43" s="51">
        <v>40</v>
      </c>
      <c r="B43" s="50" t="s">
        <v>1073</v>
      </c>
    </row>
    <row r="44" spans="1:2" x14ac:dyDescent="0.25">
      <c r="A44" s="51">
        <v>41</v>
      </c>
      <c r="B44" s="50" t="s">
        <v>1074</v>
      </c>
    </row>
    <row r="45" spans="1:2" x14ac:dyDescent="0.25">
      <c r="A45" s="51">
        <v>42</v>
      </c>
      <c r="B45" s="50" t="s">
        <v>1075</v>
      </c>
    </row>
    <row r="46" spans="1:2" x14ac:dyDescent="0.25">
      <c r="A46" s="51">
        <v>43</v>
      </c>
      <c r="B46" s="50" t="s">
        <v>1071</v>
      </c>
    </row>
    <row r="47" spans="1:2" x14ac:dyDescent="0.25">
      <c r="A47" s="51">
        <v>44</v>
      </c>
      <c r="B47" s="50" t="s">
        <v>1076</v>
      </c>
    </row>
    <row r="48" spans="1:2" x14ac:dyDescent="0.25">
      <c r="A48" s="51">
        <v>45</v>
      </c>
      <c r="B48" s="50" t="s">
        <v>1077</v>
      </c>
    </row>
    <row r="49" spans="1:2" x14ac:dyDescent="0.25">
      <c r="A49" s="51">
        <v>46</v>
      </c>
      <c r="B49" s="50" t="s">
        <v>1078</v>
      </c>
    </row>
    <row r="50" spans="1:2" x14ac:dyDescent="0.25">
      <c r="A50" s="51">
        <v>47</v>
      </c>
      <c r="B50" s="50" t="s">
        <v>1079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" defaultRowHeight="15" x14ac:dyDescent="0.25"/>
  <cols>
    <col min="1" max="1" width="3.42578125" bestFit="1" customWidth="1"/>
    <col min="2" max="2" width="35.570312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Tabla_576174</vt:lpstr>
      <vt:lpstr>Hidden_1_Tabla_576174</vt:lpstr>
      <vt:lpstr>Tabla_576201</vt:lpstr>
      <vt:lpstr>Hidden_1_Tabla_576201</vt:lpstr>
      <vt:lpstr>Tabla_576202</vt:lpstr>
      <vt:lpstr>Hidden_1_Tabla_576202</vt:lpstr>
      <vt:lpstr>Tabla_576203</vt:lpstr>
      <vt:lpstr>Hidden_1_Tabla_576203</vt:lpstr>
      <vt:lpstr>Tabla_576171</vt:lpstr>
      <vt:lpstr>Tabla_576204</vt:lpstr>
      <vt:lpstr>Tabla_576205</vt:lpstr>
      <vt:lpstr>Hidden_1_Tabla_5761744</vt:lpstr>
      <vt:lpstr>Hidden_1_Tabla_5762014</vt:lpstr>
      <vt:lpstr>Hidden_1_Tabla_5762024</vt:lpstr>
      <vt:lpstr>Hidden_1_Tabla_5762034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Estephanie</cp:lastModifiedBy>
  <dcterms:created xsi:type="dcterms:W3CDTF">2025-04-28T16:03:57Z</dcterms:created>
  <dcterms:modified xsi:type="dcterms:W3CDTF">2026-01-26T14:55:11Z</dcterms:modified>
</cp:coreProperties>
</file>